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72.19.8.18\zaisan\★共有フォルダ整理\01_財産管理課事業\9_子育て賃貸住宅等整備事業\R3\公募資料\R3.7.●追加公表\既存差替え\"/>
    </mc:Choice>
  </mc:AlternateContent>
  <bookViews>
    <workbookView xWindow="-120" yWindow="480" windowWidth="29040" windowHeight="15840" tabRatio="719" activeTab="3"/>
  </bookViews>
  <sheets>
    <sheet name="様式2-2" sheetId="51" r:id="rId1"/>
    <sheet name="様式2-3" sheetId="29" r:id="rId2"/>
    <sheet name="様式2-4" sheetId="55" r:id="rId3"/>
    <sheet name="様式3-3-2" sheetId="11" r:id="rId4"/>
    <sheet name="様式3-3-3" sheetId="22" r:id="rId5"/>
  </sheets>
  <externalReferences>
    <externalReference r:id="rId6"/>
    <externalReference r:id="rId7"/>
    <externalReference r:id="rId8"/>
  </externalReferences>
  <definedNames>
    <definedName name="___N900110">#REF!</definedName>
    <definedName name="__N900110">#REF!</definedName>
    <definedName name="_N900110">#REF!</definedName>
    <definedName name="Ｆ_４">#REF!</definedName>
    <definedName name="ｊｊ" localSheetId="0">[1]外部開口部!#REF!</definedName>
    <definedName name="ｊｊ">[1]外部開口部!#REF!</definedName>
    <definedName name="ｋｋ" localSheetId="0">[2]外部開口部!#REF!</definedName>
    <definedName name="ｋｋ">[2]外部開口部!#REF!</definedName>
    <definedName name="ｋｓｋｓｋｋｓ" localSheetId="0">[2]外部開口部!#REF!</definedName>
    <definedName name="ｋｓｋｓｋｋｓ">[2]外部開口部!#REF!</definedName>
    <definedName name="LFT_大項目比較表" localSheetId="0">#REF!</definedName>
    <definedName name="LFT_大項目比較表">#REF!</definedName>
    <definedName name="ｌｌｌ" localSheetId="0">[1]外部開口部!#REF!</definedName>
    <definedName name="ｌｌｌ">[1]外部開口部!#REF!</definedName>
    <definedName name="ＮＰ_６．８">#REF!</definedName>
    <definedName name="Ｐ_５">#REF!</definedName>
    <definedName name="Ｐ_８">#REF!</definedName>
    <definedName name="_xlnm.Print_Area" localSheetId="0">'様式2-2'!$A$1:$K$48</definedName>
    <definedName name="_xlnm.Print_Area" localSheetId="1">'様式2-3'!$B$1:$W$81</definedName>
    <definedName name="_xlnm.Print_Area" localSheetId="2">'様式2-4'!$A$1:$X$47</definedName>
    <definedName name="_xlnm.Print_Area" localSheetId="3">'様式3-3-2'!$B$1:$H$52</definedName>
    <definedName name="_xlnm.Print_Area" localSheetId="4">'様式3-3-3'!$A$1:$W$105</definedName>
    <definedName name="print_title">#REF!</definedName>
    <definedName name="sss">#REF!</definedName>
    <definedName name="ｔ？１５" localSheetId="0">[2]外部開口部!#REF!</definedName>
    <definedName name="ｔ？１５">[2]外部開口部!#REF!</definedName>
    <definedName name="Ｔ_１０">#REF!</definedName>
    <definedName name="t_15" localSheetId="0">[2]外部開口部!#REF!</definedName>
    <definedName name="t_15">[2]外部開口部!#REF!</definedName>
    <definedName name="Z_084AE120_92E3_11D5_B1AB_00A0C9E26D76_.wvu.PrintArea" localSheetId="4" hidden="1">'様式3-3-3'!$B$1:$W$94</definedName>
    <definedName name="Z_084AE120_92E3_11D5_B1AB_00A0C9E26D76_.wvu.Rows" localSheetId="4" hidden="1">'様式3-3-3'!#REF!</definedName>
    <definedName name="Z_742D71E0_95CC_11D5_947E_004026A90764_.wvu.PrintArea" localSheetId="4" hidden="1">'様式3-3-3'!$B$1:$W$94</definedName>
    <definedName name="Z_742D71E0_95CC_11D5_947E_004026A90764_.wvu.Rows" localSheetId="4" hidden="1">'様式3-3-3'!#REF!</definedName>
    <definedName name="Z_DB0B5780_957A_11D5_B6B0_0000F4971045_.wvu.PrintArea" localSheetId="4" hidden="1">'様式3-3-3'!$B$1:$W$94</definedName>
    <definedName name="Z_DB0B5780_957A_11D5_B6B0_0000F4971045_.wvu.Rows" localSheetId="4" hidden="1">'様式3-3-3'!#REF!</definedName>
    <definedName name="あ" localSheetId="0">[1]外部開口部!#REF!</definedName>
    <definedName name="あ">[1]外部開口部!#REF!</definedName>
    <definedName name="あああ" localSheetId="0">[1]外部開口部!#REF!</definedName>
    <definedName name="あああ">[1]外部開口部!#REF!</definedName>
    <definedName name="ああああ" localSheetId="0">#REF!</definedName>
    <definedName name="ああああ">#REF!</definedName>
    <definedName name="さああ" localSheetId="0">[2]外部開口部!#REF!</definedName>
    <definedName name="さああ">[2]外部開口部!#REF!</definedName>
    <definedName name="その他">#REF!</definedName>
    <definedName name="その他１">#REF!</definedName>
    <definedName name="モルタル">#REF!</definedName>
    <definedName name="レポート出力物件抽出_L">#REF!</definedName>
    <definedName name="営業所" localSheetId="0">#REF!</definedName>
    <definedName name="営業所">#REF!</definedName>
    <definedName name="営業所新">#REF!</definedName>
    <definedName name="営業所要件">#REF!</definedName>
    <definedName name="栄証書２" localSheetId="0">#REF!</definedName>
    <definedName name="栄証書２">#REF!</definedName>
    <definedName name="詠唱" localSheetId="0">#REF!</definedName>
    <definedName name="詠唱">#REF!</definedName>
    <definedName name="外部ＯＰ">#REF!</definedName>
    <definedName name="外部ﾓﾙﾀﾙ">#REF!</definedName>
    <definedName name="局名">#REF!</definedName>
    <definedName name="建築工事費比較表出力_L">#REF!</definedName>
    <definedName name="工事費比較表出力_建築__L">#REF!</definedName>
    <definedName name="材料ｺｰﾄﾞ">#REF!</definedName>
    <definedName name="材料単価表">#REF!</definedName>
    <definedName name="材料並べ替え">#REF!</definedName>
    <definedName name="添付書類⑤" localSheetId="0">#REF!</definedName>
    <definedName name="添付書類⑤">#REF!</definedName>
    <definedName name="内部ＯＰ">#REF!</definedName>
    <definedName name="内部ﾓﾙﾀﾙ">#REF!</definedName>
    <definedName name="入札場所" localSheetId="0">#REF!</definedName>
    <definedName name="入札場所">#REF!</definedName>
    <definedName name="変更kk" localSheetId="0">[3]外部開口部!#REF!</definedName>
    <definedName name="変更kk">[3]外部開口部!#REF!</definedName>
    <definedName name="曜日" localSheetId="0">#REF!</definedName>
    <definedName name="曜日">#REF!</definedName>
  </definedNames>
  <calcPr calcId="162913"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13" i="55" l="1"/>
  <c r="I6" i="55"/>
  <c r="J6" i="55"/>
  <c r="K6" i="55"/>
  <c r="L6" i="55"/>
  <c r="M6" i="55"/>
  <c r="N6" i="55"/>
  <c r="O6" i="55"/>
  <c r="P6" i="55"/>
  <c r="Q6" i="55"/>
  <c r="R6" i="55"/>
  <c r="S6" i="55"/>
  <c r="T6" i="55"/>
  <c r="U6" i="55"/>
  <c r="V6" i="55"/>
  <c r="W6" i="55"/>
  <c r="H6" i="55"/>
  <c r="H16" i="55"/>
  <c r="J8" i="51" l="1"/>
  <c r="J9" i="51"/>
  <c r="G11" i="51"/>
  <c r="H11" i="51"/>
  <c r="I11" i="51"/>
  <c r="I10" i="51" s="1"/>
  <c r="I7" i="51" s="1"/>
  <c r="I32" i="51" s="1"/>
  <c r="G15" i="51"/>
  <c r="H15" i="51"/>
  <c r="H10" i="51" s="1"/>
  <c r="H7" i="51" s="1"/>
  <c r="H37" i="51" s="1"/>
  <c r="I15" i="51"/>
  <c r="J18" i="51"/>
  <c r="J19" i="51"/>
  <c r="J20" i="51"/>
  <c r="J22" i="51"/>
  <c r="J23" i="51"/>
  <c r="J24" i="51"/>
  <c r="J25" i="51"/>
  <c r="J26" i="51"/>
  <c r="J27" i="51"/>
  <c r="G28" i="51"/>
  <c r="H28" i="51"/>
  <c r="I28" i="51"/>
  <c r="J29" i="51"/>
  <c r="J30" i="51"/>
  <c r="J31" i="51"/>
  <c r="G9" i="29"/>
  <c r="H9" i="29"/>
  <c r="I9" i="29"/>
  <c r="J9" i="29"/>
  <c r="K9" i="29"/>
  <c r="L9" i="29"/>
  <c r="M9" i="29"/>
  <c r="N9" i="29"/>
  <c r="O9" i="29"/>
  <c r="P9" i="29"/>
  <c r="Q9" i="29"/>
  <c r="R9" i="29"/>
  <c r="S9" i="29"/>
  <c r="T9" i="29"/>
  <c r="U9" i="29"/>
  <c r="V9" i="29"/>
  <c r="G13" i="29"/>
  <c r="H13" i="29"/>
  <c r="I13" i="29"/>
  <c r="J13" i="29"/>
  <c r="K13" i="29"/>
  <c r="L13" i="29"/>
  <c r="M13" i="29"/>
  <c r="M14" i="29" s="1"/>
  <c r="N13" i="29"/>
  <c r="N14" i="29" s="1"/>
  <c r="O13" i="29"/>
  <c r="P13" i="29"/>
  <c r="Q13" i="29"/>
  <c r="R13" i="29"/>
  <c r="S13" i="29"/>
  <c r="T13" i="29"/>
  <c r="U13" i="29"/>
  <c r="V13" i="29"/>
  <c r="G18" i="29"/>
  <c r="H18" i="29"/>
  <c r="H23" i="29" s="1"/>
  <c r="I18" i="29"/>
  <c r="J18" i="29"/>
  <c r="K18" i="29"/>
  <c r="L18" i="29"/>
  <c r="M18" i="29"/>
  <c r="N18" i="29"/>
  <c r="O18" i="29"/>
  <c r="P18" i="29"/>
  <c r="Q18" i="29"/>
  <c r="R18" i="29"/>
  <c r="S18" i="29"/>
  <c r="T18" i="29"/>
  <c r="U18" i="29"/>
  <c r="V18" i="29"/>
  <c r="G22" i="29"/>
  <c r="H22" i="29"/>
  <c r="I22" i="29"/>
  <c r="I23" i="29" s="1"/>
  <c r="J22" i="29"/>
  <c r="K22" i="29"/>
  <c r="L22" i="29"/>
  <c r="M22" i="29"/>
  <c r="N22" i="29"/>
  <c r="O22" i="29"/>
  <c r="P22" i="29"/>
  <c r="Q22" i="29"/>
  <c r="Q23" i="29" s="1"/>
  <c r="R22" i="29"/>
  <c r="S22" i="29"/>
  <c r="T22" i="29"/>
  <c r="T23" i="29" s="1"/>
  <c r="U22" i="29"/>
  <c r="V22" i="29"/>
  <c r="P23" i="29"/>
  <c r="G27" i="29"/>
  <c r="H27" i="29"/>
  <c r="I27" i="29"/>
  <c r="J27" i="29"/>
  <c r="K27" i="29"/>
  <c r="L27" i="29"/>
  <c r="M27" i="29"/>
  <c r="N27" i="29"/>
  <c r="O27" i="29"/>
  <c r="P27" i="29"/>
  <c r="Q27" i="29"/>
  <c r="R27" i="29"/>
  <c r="S27" i="29"/>
  <c r="T27" i="29"/>
  <c r="U27" i="29"/>
  <c r="V27" i="29"/>
  <c r="G31" i="29"/>
  <c r="H31" i="29"/>
  <c r="I31" i="29"/>
  <c r="J31" i="29"/>
  <c r="K31" i="29"/>
  <c r="L31" i="29"/>
  <c r="M31" i="29"/>
  <c r="N31" i="29"/>
  <c r="O31" i="29"/>
  <c r="P31" i="29"/>
  <c r="Q31" i="29"/>
  <c r="R31" i="29"/>
  <c r="S31" i="29"/>
  <c r="T31" i="29"/>
  <c r="U31" i="29"/>
  <c r="V31" i="29"/>
  <c r="G35" i="29"/>
  <c r="H35" i="29"/>
  <c r="I35" i="29"/>
  <c r="J35" i="29"/>
  <c r="K35" i="29"/>
  <c r="L35" i="29"/>
  <c r="M35" i="29"/>
  <c r="N35" i="29"/>
  <c r="O35" i="29"/>
  <c r="P35" i="29"/>
  <c r="Q35" i="29"/>
  <c r="R35" i="29"/>
  <c r="S35" i="29"/>
  <c r="T35" i="29"/>
  <c r="U35" i="29"/>
  <c r="V35" i="29"/>
  <c r="G39" i="29"/>
  <c r="H39" i="29"/>
  <c r="I39" i="29"/>
  <c r="J39" i="29"/>
  <c r="K39" i="29"/>
  <c r="L39" i="29"/>
  <c r="M39" i="29"/>
  <c r="N39" i="29"/>
  <c r="O39" i="29"/>
  <c r="P39" i="29"/>
  <c r="Q39" i="29"/>
  <c r="R39" i="29"/>
  <c r="S39" i="29"/>
  <c r="T39" i="29"/>
  <c r="U39" i="29"/>
  <c r="V39" i="29"/>
  <c r="G43" i="29"/>
  <c r="H43" i="29"/>
  <c r="I43" i="29"/>
  <c r="J43" i="29"/>
  <c r="K43" i="29"/>
  <c r="L43" i="29"/>
  <c r="M43" i="29"/>
  <c r="N43" i="29"/>
  <c r="O43" i="29"/>
  <c r="P43" i="29"/>
  <c r="Q43" i="29"/>
  <c r="R43" i="29"/>
  <c r="S43" i="29"/>
  <c r="T43" i="29"/>
  <c r="U43" i="29"/>
  <c r="V43" i="29"/>
  <c r="V44" i="29"/>
  <c r="G50" i="29"/>
  <c r="H50" i="29"/>
  <c r="I50" i="29"/>
  <c r="J50" i="29"/>
  <c r="K50" i="29"/>
  <c r="L50" i="29"/>
  <c r="M50" i="29"/>
  <c r="N50" i="29"/>
  <c r="O50" i="29"/>
  <c r="P50" i="29"/>
  <c r="Q50" i="29"/>
  <c r="R50" i="29"/>
  <c r="S50" i="29"/>
  <c r="T50" i="29"/>
  <c r="U50" i="29"/>
  <c r="V54" i="29"/>
  <c r="G56" i="29"/>
  <c r="G54" i="29" s="1"/>
  <c r="H56" i="29"/>
  <c r="H54" i="29" s="1"/>
  <c r="I56" i="29"/>
  <c r="I54" i="29" s="1"/>
  <c r="J56" i="29"/>
  <c r="J54" i="29" s="1"/>
  <c r="K56" i="29"/>
  <c r="K54" i="29" s="1"/>
  <c r="L56" i="29"/>
  <c r="L54" i="29" s="1"/>
  <c r="M56" i="29"/>
  <c r="M54" i="29" s="1"/>
  <c r="N56" i="29"/>
  <c r="N54" i="29" s="1"/>
  <c r="O56" i="29"/>
  <c r="O54" i="29" s="1"/>
  <c r="P56" i="29"/>
  <c r="P54" i="29" s="1"/>
  <c r="Q56" i="29"/>
  <c r="Q54" i="29" s="1"/>
  <c r="R56" i="29"/>
  <c r="R54" i="29" s="1"/>
  <c r="S56" i="29"/>
  <c r="S54" i="29" s="1"/>
  <c r="T56" i="29"/>
  <c r="T54" i="29" s="1"/>
  <c r="U56" i="29"/>
  <c r="U54" i="29" s="1"/>
  <c r="G60" i="29"/>
  <c r="H60" i="29"/>
  <c r="I60" i="29"/>
  <c r="J60" i="29"/>
  <c r="K60" i="29"/>
  <c r="L60" i="29"/>
  <c r="M60" i="29"/>
  <c r="N60" i="29"/>
  <c r="O60" i="29"/>
  <c r="P60" i="29"/>
  <c r="Q60" i="29"/>
  <c r="R60" i="29"/>
  <c r="S60" i="29"/>
  <c r="T60" i="29"/>
  <c r="U60" i="29"/>
  <c r="V64" i="29"/>
  <c r="V65" i="29"/>
  <c r="V71" i="29"/>
  <c r="V72" i="29"/>
  <c r="W7" i="55"/>
  <c r="W8" i="55"/>
  <c r="W9" i="55"/>
  <c r="W10" i="55"/>
  <c r="W11" i="55"/>
  <c r="W12" i="55"/>
  <c r="W14" i="55"/>
  <c r="W15" i="55"/>
  <c r="I16" i="55"/>
  <c r="J16" i="55"/>
  <c r="K16" i="55"/>
  <c r="L16" i="55"/>
  <c r="M16" i="55"/>
  <c r="N16" i="55"/>
  <c r="O16" i="55"/>
  <c r="P16" i="55"/>
  <c r="Q16" i="55"/>
  <c r="R16" i="55"/>
  <c r="S16" i="55"/>
  <c r="T16" i="55"/>
  <c r="U16" i="55"/>
  <c r="V16" i="55"/>
  <c r="W18" i="55"/>
  <c r="W19" i="55"/>
  <c r="W20" i="55"/>
  <c r="H21" i="55"/>
  <c r="I21" i="55"/>
  <c r="J21" i="55"/>
  <c r="K21" i="55"/>
  <c r="L21" i="55"/>
  <c r="M21" i="55"/>
  <c r="N21" i="55"/>
  <c r="O21" i="55"/>
  <c r="P21" i="55"/>
  <c r="Q21" i="55"/>
  <c r="R21" i="55"/>
  <c r="S21" i="55"/>
  <c r="T21" i="55"/>
  <c r="U21" i="55"/>
  <c r="V21" i="55"/>
  <c r="W22" i="55"/>
  <c r="W23" i="55"/>
  <c r="W24" i="55"/>
  <c r="H25" i="55"/>
  <c r="I25" i="55"/>
  <c r="J25" i="55"/>
  <c r="K25" i="55"/>
  <c r="L25" i="55"/>
  <c r="M25" i="55"/>
  <c r="N25" i="55"/>
  <c r="O25" i="55"/>
  <c r="P25" i="55"/>
  <c r="Q25" i="55"/>
  <c r="R25" i="55"/>
  <c r="S25" i="55"/>
  <c r="T25" i="55"/>
  <c r="U25" i="55"/>
  <c r="V25" i="55"/>
  <c r="W26" i="55"/>
  <c r="W27" i="55"/>
  <c r="W28" i="55"/>
  <c r="H29" i="55"/>
  <c r="I29" i="55"/>
  <c r="J29" i="55"/>
  <c r="K29" i="55"/>
  <c r="L29" i="55"/>
  <c r="M29" i="55"/>
  <c r="N29" i="55"/>
  <c r="O29" i="55"/>
  <c r="P29" i="55"/>
  <c r="Q29" i="55"/>
  <c r="R29" i="55"/>
  <c r="S29" i="55"/>
  <c r="T29" i="55"/>
  <c r="U29" i="55"/>
  <c r="V29" i="55"/>
  <c r="W30" i="55"/>
  <c r="W31" i="55"/>
  <c r="W32" i="55"/>
  <c r="H33" i="55"/>
  <c r="I33" i="55"/>
  <c r="J33" i="55"/>
  <c r="K33" i="55"/>
  <c r="L33" i="55"/>
  <c r="M33" i="55"/>
  <c r="N33" i="55"/>
  <c r="O33" i="55"/>
  <c r="P33" i="55"/>
  <c r="Q33" i="55"/>
  <c r="R33" i="55"/>
  <c r="S33" i="55"/>
  <c r="T33" i="55"/>
  <c r="U33" i="55"/>
  <c r="V33" i="55"/>
  <c r="H8" i="11"/>
  <c r="H9" i="11"/>
  <c r="H10" i="11"/>
  <c r="H11" i="11"/>
  <c r="H12" i="11"/>
  <c r="F13" i="11"/>
  <c r="F40" i="11" s="1"/>
  <c r="G8" i="22"/>
  <c r="H8" i="22"/>
  <c r="I8" i="22"/>
  <c r="J8" i="22"/>
  <c r="J7" i="22" s="1"/>
  <c r="K8" i="22"/>
  <c r="K7" i="22" s="1"/>
  <c r="L8" i="22"/>
  <c r="M8" i="22"/>
  <c r="N8" i="22"/>
  <c r="O8" i="22"/>
  <c r="O7" i="22" s="1"/>
  <c r="P8" i="22"/>
  <c r="P7" i="22" s="1"/>
  <c r="Q8" i="22"/>
  <c r="R8" i="22"/>
  <c r="S8" i="22"/>
  <c r="S7" i="22" s="1"/>
  <c r="T8" i="22"/>
  <c r="U8" i="22"/>
  <c r="V8" i="22"/>
  <c r="G16" i="22"/>
  <c r="H16" i="22"/>
  <c r="I16" i="22"/>
  <c r="J16" i="22"/>
  <c r="K16" i="22"/>
  <c r="L16" i="22"/>
  <c r="L7" i="22" s="1"/>
  <c r="M16" i="22"/>
  <c r="N16" i="22"/>
  <c r="N7" i="22" s="1"/>
  <c r="O16" i="22"/>
  <c r="P16" i="22"/>
  <c r="Q16" i="22"/>
  <c r="R16" i="22"/>
  <c r="R7" i="22" s="1"/>
  <c r="S16" i="22"/>
  <c r="T16" i="22"/>
  <c r="U16" i="22"/>
  <c r="V16" i="22"/>
  <c r="W17" i="22"/>
  <c r="W23" i="22"/>
  <c r="G24" i="22"/>
  <c r="H24" i="22"/>
  <c r="I24" i="22"/>
  <c r="J24" i="22"/>
  <c r="K24" i="22"/>
  <c r="L24" i="22"/>
  <c r="M24" i="22"/>
  <c r="W24" i="22" s="1"/>
  <c r="N24" i="22"/>
  <c r="O24" i="22"/>
  <c r="P24" i="22"/>
  <c r="Q24" i="22"/>
  <c r="R24" i="22"/>
  <c r="S24" i="22"/>
  <c r="T24" i="22"/>
  <c r="U24" i="22"/>
  <c r="V24" i="22"/>
  <c r="G28" i="22"/>
  <c r="H28" i="22"/>
  <c r="I28" i="22"/>
  <c r="J28" i="22"/>
  <c r="K28" i="22"/>
  <c r="L28" i="22"/>
  <c r="M28" i="22"/>
  <c r="N28" i="22"/>
  <c r="O28" i="22"/>
  <c r="P28" i="22"/>
  <c r="Q28" i="22"/>
  <c r="R28" i="22"/>
  <c r="S28" i="22"/>
  <c r="T28" i="22"/>
  <c r="U28" i="22"/>
  <c r="V28" i="22"/>
  <c r="G34" i="22"/>
  <c r="H34" i="22"/>
  <c r="I34" i="22"/>
  <c r="J34" i="22"/>
  <c r="K34" i="22"/>
  <c r="L34" i="22"/>
  <c r="M34" i="22"/>
  <c r="N34" i="22"/>
  <c r="O34" i="22"/>
  <c r="P34" i="22"/>
  <c r="Q34" i="22"/>
  <c r="R34" i="22"/>
  <c r="S34" i="22"/>
  <c r="T34" i="22"/>
  <c r="U34" i="22"/>
  <c r="V34" i="22"/>
  <c r="G38" i="22"/>
  <c r="H38" i="22"/>
  <c r="I38" i="22"/>
  <c r="J38" i="22"/>
  <c r="K38" i="22"/>
  <c r="L38" i="22"/>
  <c r="L22" i="22" s="1"/>
  <c r="M38" i="22"/>
  <c r="N38" i="22"/>
  <c r="O38" i="22"/>
  <c r="P38" i="22"/>
  <c r="Q38" i="22"/>
  <c r="R38" i="22"/>
  <c r="R22" i="22" s="1"/>
  <c r="S38" i="22"/>
  <c r="T38" i="22"/>
  <c r="T22" i="22" s="1"/>
  <c r="U38" i="22"/>
  <c r="V38" i="22"/>
  <c r="V22" i="22" s="1"/>
  <c r="W44" i="22"/>
  <c r="W45" i="22"/>
  <c r="W46" i="22"/>
  <c r="G48" i="22"/>
  <c r="H48" i="22"/>
  <c r="H54" i="22" s="1"/>
  <c r="I48" i="22"/>
  <c r="I54" i="22" s="1"/>
  <c r="J48" i="22"/>
  <c r="K48" i="22"/>
  <c r="L48" i="22"/>
  <c r="M48" i="22"/>
  <c r="N48" i="22"/>
  <c r="O48" i="22"/>
  <c r="O54" i="22" s="1"/>
  <c r="P48" i="22"/>
  <c r="Q48" i="22"/>
  <c r="R48" i="22"/>
  <c r="S48" i="22"/>
  <c r="T48" i="22"/>
  <c r="U48" i="22"/>
  <c r="U54" i="22" s="1"/>
  <c r="V48" i="22"/>
  <c r="V54" i="22" s="1"/>
  <c r="G51" i="22"/>
  <c r="H51" i="22"/>
  <c r="I51" i="22"/>
  <c r="J51" i="22"/>
  <c r="J54" i="22" s="1"/>
  <c r="K51" i="22"/>
  <c r="K54" i="22" s="1"/>
  <c r="L51" i="22"/>
  <c r="M51" i="22"/>
  <c r="N51" i="22"/>
  <c r="N54" i="22" s="1"/>
  <c r="O51" i="22"/>
  <c r="P51" i="22"/>
  <c r="Q51" i="22"/>
  <c r="Q54" i="22" s="1"/>
  <c r="R51" i="22"/>
  <c r="S51" i="22"/>
  <c r="T51" i="22"/>
  <c r="T54" i="22" s="1"/>
  <c r="U51" i="22"/>
  <c r="V51" i="22"/>
  <c r="W56" i="22"/>
  <c r="G58" i="22"/>
  <c r="H58" i="22"/>
  <c r="I58" i="22"/>
  <c r="J58" i="22"/>
  <c r="K58" i="22"/>
  <c r="L58" i="22"/>
  <c r="M58" i="22"/>
  <c r="N58" i="22"/>
  <c r="O58" i="22"/>
  <c r="P58" i="22"/>
  <c r="Q58" i="22"/>
  <c r="R58" i="22"/>
  <c r="S58" i="22"/>
  <c r="T58" i="22"/>
  <c r="U58" i="22"/>
  <c r="V58" i="22"/>
  <c r="G66" i="22"/>
  <c r="H66" i="22"/>
  <c r="I66" i="22"/>
  <c r="J66" i="22"/>
  <c r="K66" i="22"/>
  <c r="L66" i="22"/>
  <c r="M66" i="22"/>
  <c r="N66" i="22"/>
  <c r="O66" i="22"/>
  <c r="P66" i="22"/>
  <c r="Q66" i="22"/>
  <c r="R66" i="22"/>
  <c r="S66" i="22"/>
  <c r="T66" i="22"/>
  <c r="U66" i="22"/>
  <c r="V66" i="22"/>
  <c r="G73" i="22"/>
  <c r="H73" i="22"/>
  <c r="I73" i="22"/>
  <c r="J73" i="22"/>
  <c r="J77" i="22" s="1"/>
  <c r="J79" i="22" s="1"/>
  <c r="K73" i="22"/>
  <c r="K77" i="22" s="1"/>
  <c r="K79" i="22" s="1"/>
  <c r="L73" i="22"/>
  <c r="M73" i="22"/>
  <c r="N73" i="22"/>
  <c r="O73" i="22"/>
  <c r="P73" i="22"/>
  <c r="P77" i="22" s="1"/>
  <c r="P79" i="22" s="1"/>
  <c r="Q73" i="22"/>
  <c r="R73" i="22"/>
  <c r="S73" i="22"/>
  <c r="T73" i="22"/>
  <c r="U73" i="22"/>
  <c r="V73" i="22"/>
  <c r="G77" i="22"/>
  <c r="G79" i="22"/>
  <c r="N77" i="22"/>
  <c r="N79" i="22"/>
  <c r="V77" i="22"/>
  <c r="V79" i="22" s="1"/>
  <c r="W78" i="22"/>
  <c r="G86" i="22"/>
  <c r="H86" i="22"/>
  <c r="I86" i="22"/>
  <c r="J86" i="22"/>
  <c r="K86" i="22"/>
  <c r="L86" i="22"/>
  <c r="M86" i="22"/>
  <c r="N86" i="22"/>
  <c r="O86" i="22"/>
  <c r="P86" i="22"/>
  <c r="Q86" i="22"/>
  <c r="R86" i="22"/>
  <c r="S86" i="22"/>
  <c r="T86" i="22"/>
  <c r="U86" i="22"/>
  <c r="V86" i="22"/>
  <c r="G87" i="22"/>
  <c r="H87" i="22"/>
  <c r="I87" i="22"/>
  <c r="J87" i="22"/>
  <c r="K87" i="22"/>
  <c r="L87" i="22"/>
  <c r="M87" i="22"/>
  <c r="N87" i="22"/>
  <c r="O87" i="22"/>
  <c r="P87" i="22"/>
  <c r="Q87" i="22"/>
  <c r="R87" i="22"/>
  <c r="S87" i="22"/>
  <c r="T87" i="22"/>
  <c r="U87" i="22"/>
  <c r="V87" i="22"/>
  <c r="G92" i="22"/>
  <c r="H93" i="22"/>
  <c r="H92" i="22"/>
  <c r="I93" i="22"/>
  <c r="J93" i="22" s="1"/>
  <c r="K93" i="22" s="1"/>
  <c r="W98" i="22"/>
  <c r="G99" i="22"/>
  <c r="H99" i="22"/>
  <c r="I99" i="22"/>
  <c r="J99" i="22"/>
  <c r="K99" i="22"/>
  <c r="L99" i="22"/>
  <c r="M99" i="22"/>
  <c r="N99" i="22"/>
  <c r="O99" i="22"/>
  <c r="P99" i="22"/>
  <c r="Q99" i="22"/>
  <c r="R99" i="22"/>
  <c r="S99" i="22"/>
  <c r="T99" i="22"/>
  <c r="U99" i="22"/>
  <c r="V99" i="22"/>
  <c r="U7" i="22"/>
  <c r="Q77" i="22"/>
  <c r="Q79" i="22" s="1"/>
  <c r="M77" i="22"/>
  <c r="M79" i="22"/>
  <c r="H7" i="22"/>
  <c r="H39" i="51"/>
  <c r="H32" i="51"/>
  <c r="G10" i="51"/>
  <c r="G7" i="51"/>
  <c r="N23" i="29" l="1"/>
  <c r="Q66" i="29"/>
  <c r="Q67" i="29" s="1"/>
  <c r="V50" i="29"/>
  <c r="J15" i="51"/>
  <c r="P66" i="29"/>
  <c r="P67" i="29" s="1"/>
  <c r="J28" i="51"/>
  <c r="L77" i="22"/>
  <c r="L79" i="22" s="1"/>
  <c r="T47" i="22"/>
  <c r="T55" i="22" s="1"/>
  <c r="T57" i="22" s="1"/>
  <c r="T61" i="22" s="1"/>
  <c r="M22" i="22"/>
  <c r="M47" i="22" s="1"/>
  <c r="M55" i="22" s="1"/>
  <c r="M57" i="22" s="1"/>
  <c r="M61" i="22" s="1"/>
  <c r="R77" i="22"/>
  <c r="R79" i="22" s="1"/>
  <c r="W58" i="22"/>
  <c r="J22" i="22"/>
  <c r="J47" i="22" s="1"/>
  <c r="J55" i="22" s="1"/>
  <c r="J57" i="22" s="1"/>
  <c r="J61" i="22" s="1"/>
  <c r="T7" i="22"/>
  <c r="H77" i="22"/>
  <c r="H79" i="22" s="1"/>
  <c r="M54" i="22"/>
  <c r="I22" i="22"/>
  <c r="Q22" i="22"/>
  <c r="W8" i="22"/>
  <c r="W99" i="22"/>
  <c r="S54" i="22"/>
  <c r="J11" i="51"/>
  <c r="T77" i="22"/>
  <c r="T79" i="22" s="1"/>
  <c r="L47" i="22"/>
  <c r="L55" i="22" s="1"/>
  <c r="L57" i="22" s="1"/>
  <c r="L61" i="22" s="1"/>
  <c r="S77" i="22"/>
  <c r="S79" i="22" s="1"/>
  <c r="V7" i="22"/>
  <c r="V47" i="22" s="1"/>
  <c r="V55" i="22" s="1"/>
  <c r="V57" i="22" s="1"/>
  <c r="V61" i="22" s="1"/>
  <c r="G54" i="22"/>
  <c r="W54" i="22" s="1"/>
  <c r="K22" i="22"/>
  <c r="K47" i="22" s="1"/>
  <c r="K55" i="22" s="1"/>
  <c r="K57" i="22" s="1"/>
  <c r="K61" i="22" s="1"/>
  <c r="I77" i="22"/>
  <c r="I79" i="22" s="1"/>
  <c r="L54" i="22"/>
  <c r="P22" i="22"/>
  <c r="R47" i="22"/>
  <c r="P54" i="22"/>
  <c r="O22" i="22"/>
  <c r="H13" i="11"/>
  <c r="W51" i="22"/>
  <c r="G22" i="22"/>
  <c r="I7" i="22"/>
  <c r="U22" i="22"/>
  <c r="U47" i="22" s="1"/>
  <c r="U55" i="22" s="1"/>
  <c r="U57" i="22" s="1"/>
  <c r="U61" i="22" s="1"/>
  <c r="V17" i="55"/>
  <c r="N17" i="55"/>
  <c r="N37" i="55" s="1"/>
  <c r="N38" i="55" s="1"/>
  <c r="U17" i="55"/>
  <c r="U37" i="55" s="1"/>
  <c r="U38" i="55" s="1"/>
  <c r="M17" i="55"/>
  <c r="M37" i="55" s="1"/>
  <c r="M38" i="55" s="1"/>
  <c r="R14" i="29"/>
  <c r="R66" i="29"/>
  <c r="R67" i="29" s="1"/>
  <c r="U66" i="29"/>
  <c r="U67" i="29" s="1"/>
  <c r="O66" i="29"/>
  <c r="O67" i="29" s="1"/>
  <c r="L66" i="29"/>
  <c r="L67" i="29" s="1"/>
  <c r="U23" i="29"/>
  <c r="M23" i="29"/>
  <c r="Q14" i="29"/>
  <c r="Q45" i="29" s="1"/>
  <c r="Q46" i="29" s="1"/>
  <c r="J23" i="29"/>
  <c r="J14" i="29"/>
  <c r="J45" i="29" s="1"/>
  <c r="J46" i="29" s="1"/>
  <c r="H66" i="29"/>
  <c r="H67" i="29" s="1"/>
  <c r="P14" i="29"/>
  <c r="L14" i="29"/>
  <c r="L45" i="29" s="1"/>
  <c r="L46" i="29" s="1"/>
  <c r="S23" i="29"/>
  <c r="O14" i="29"/>
  <c r="K14" i="29"/>
  <c r="O47" i="22"/>
  <c r="O55" i="22" s="1"/>
  <c r="O57" i="22" s="1"/>
  <c r="O61" i="22" s="1"/>
  <c r="L93" i="22"/>
  <c r="K92" i="22"/>
  <c r="G37" i="51"/>
  <c r="J7" i="51"/>
  <c r="J92" i="22"/>
  <c r="N22" i="22"/>
  <c r="N47" i="22" s="1"/>
  <c r="N55" i="22" s="1"/>
  <c r="N57" i="22" s="1"/>
  <c r="N61" i="22" s="1"/>
  <c r="S17" i="55"/>
  <c r="I17" i="55"/>
  <c r="O77" i="22"/>
  <c r="O79" i="22" s="1"/>
  <c r="P17" i="55"/>
  <c r="S22" i="22"/>
  <c r="S47" i="22" s="1"/>
  <c r="S55" i="22" s="1"/>
  <c r="S57" i="22" s="1"/>
  <c r="S61" i="22" s="1"/>
  <c r="Q7" i="22"/>
  <c r="Q47" i="22" s="1"/>
  <c r="Q55" i="22" s="1"/>
  <c r="Q57" i="22" s="1"/>
  <c r="Q61" i="22" s="1"/>
  <c r="W38" i="22"/>
  <c r="G39" i="51"/>
  <c r="J39" i="51" s="1"/>
  <c r="W73" i="22"/>
  <c r="W34" i="22"/>
  <c r="W28" i="22"/>
  <c r="H22" i="22"/>
  <c r="J10" i="51"/>
  <c r="W48" i="22"/>
  <c r="K17" i="55"/>
  <c r="G32" i="51"/>
  <c r="J32" i="51" s="1"/>
  <c r="W66" i="22"/>
  <c r="R54" i="22"/>
  <c r="R55" i="22" s="1"/>
  <c r="R57" i="22" s="1"/>
  <c r="R61" i="22" s="1"/>
  <c r="U77" i="22"/>
  <c r="U79" i="22" s="1"/>
  <c r="I92" i="22"/>
  <c r="W16" i="22"/>
  <c r="P47" i="22"/>
  <c r="P55" i="22" s="1"/>
  <c r="P57" i="22" s="1"/>
  <c r="P61" i="22" s="1"/>
  <c r="G7" i="22"/>
  <c r="V60" i="29"/>
  <c r="H38" i="51"/>
  <c r="J66" i="29"/>
  <c r="J67" i="29" s="1"/>
  <c r="H14" i="29"/>
  <c r="H45" i="29" s="1"/>
  <c r="H46" i="29" s="1"/>
  <c r="O17" i="55"/>
  <c r="O37" i="55" s="1"/>
  <c r="O38" i="55" s="1"/>
  <c r="M66" i="29"/>
  <c r="M67" i="29" s="1"/>
  <c r="I66" i="29"/>
  <c r="I67" i="29" s="1"/>
  <c r="O23" i="29"/>
  <c r="G23" i="29"/>
  <c r="G14" i="29"/>
  <c r="G45" i="29" s="1"/>
  <c r="G46" i="29" s="1"/>
  <c r="G66" i="29"/>
  <c r="G67" i="29" s="1"/>
  <c r="P45" i="29"/>
  <c r="P46" i="29" s="1"/>
  <c r="T14" i="29"/>
  <c r="T45" i="29" s="1"/>
  <c r="T46" i="29" s="1"/>
  <c r="W29" i="55"/>
  <c r="W25" i="55"/>
  <c r="T17" i="55"/>
  <c r="L17" i="55"/>
  <c r="N66" i="29"/>
  <c r="N67" i="29" s="1"/>
  <c r="K66" i="29"/>
  <c r="K67" i="29" s="1"/>
  <c r="L23" i="29"/>
  <c r="U14" i="29"/>
  <c r="S14" i="29"/>
  <c r="K23" i="29"/>
  <c r="W33" i="55"/>
  <c r="R17" i="55"/>
  <c r="J17" i="55"/>
  <c r="T66" i="29"/>
  <c r="T67" i="29" s="1"/>
  <c r="N45" i="29"/>
  <c r="N46" i="29" s="1"/>
  <c r="R23" i="29"/>
  <c r="R45" i="29" s="1"/>
  <c r="R46" i="29" s="1"/>
  <c r="Q17" i="55"/>
  <c r="S66" i="29"/>
  <c r="S67" i="29" s="1"/>
  <c r="M45" i="29"/>
  <c r="M46" i="29" s="1"/>
  <c r="I14" i="29"/>
  <c r="I45" i="29" s="1"/>
  <c r="I46" i="29" s="1"/>
  <c r="W16" i="55"/>
  <c r="H17" i="55"/>
  <c r="W21" i="55"/>
  <c r="P37" i="55" l="1"/>
  <c r="P38" i="55" s="1"/>
  <c r="J37" i="55"/>
  <c r="J38" i="55" s="1"/>
  <c r="R37" i="55"/>
  <c r="R38" i="55" s="1"/>
  <c r="T37" i="55"/>
  <c r="T38" i="55" s="1"/>
  <c r="V37" i="55"/>
  <c r="V38" i="55" s="1"/>
  <c r="W22" i="22"/>
  <c r="L37" i="55"/>
  <c r="L38" i="55" s="1"/>
  <c r="W79" i="22"/>
  <c r="K45" i="29"/>
  <c r="K46" i="29" s="1"/>
  <c r="I47" i="22"/>
  <c r="I55" i="22" s="1"/>
  <c r="I57" i="22" s="1"/>
  <c r="I61" i="22" s="1"/>
  <c r="O45" i="29"/>
  <c r="O46" i="29" s="1"/>
  <c r="K37" i="55"/>
  <c r="K38" i="55" s="1"/>
  <c r="S37" i="55"/>
  <c r="S38" i="55" s="1"/>
  <c r="S45" i="29"/>
  <c r="S46" i="29" s="1"/>
  <c r="U45" i="29"/>
  <c r="U46" i="29" s="1"/>
  <c r="V23" i="29"/>
  <c r="V66" i="29"/>
  <c r="Q37" i="55"/>
  <c r="Q38" i="55" s="1"/>
  <c r="H47" i="22"/>
  <c r="H55" i="22" s="1"/>
  <c r="H57" i="22" s="1"/>
  <c r="H61" i="22" s="1"/>
  <c r="J37" i="51"/>
  <c r="G38" i="51"/>
  <c r="J38" i="51" s="1"/>
  <c r="V67" i="29"/>
  <c r="V14" i="29"/>
  <c r="I37" i="55"/>
  <c r="W7" i="22"/>
  <c r="G47" i="22"/>
  <c r="L92" i="22"/>
  <c r="M93" i="22"/>
  <c r="W77" i="22"/>
  <c r="H37" i="55"/>
  <c r="H38" i="55" s="1"/>
  <c r="W17" i="55"/>
  <c r="V45" i="29" l="1"/>
  <c r="V46" i="29" s="1"/>
  <c r="I38" i="55"/>
  <c r="W38" i="55" s="1"/>
  <c r="W37" i="55"/>
  <c r="M92" i="22"/>
  <c r="N93" i="22"/>
  <c r="G55" i="22"/>
  <c r="W47" i="22"/>
  <c r="W55" i="22" l="1"/>
  <c r="G57" i="22"/>
  <c r="O93" i="22"/>
  <c r="N92" i="22"/>
  <c r="P93" i="22" l="1"/>
  <c r="O92" i="22"/>
  <c r="G61" i="22"/>
  <c r="W61" i="22" s="1"/>
  <c r="W57" i="22"/>
  <c r="Q93" i="22" l="1"/>
  <c r="P92" i="22"/>
  <c r="R93" i="22" l="1"/>
  <c r="Q92" i="22"/>
  <c r="S93" i="22" l="1"/>
  <c r="R92" i="22"/>
  <c r="S92" i="22" l="1"/>
  <c r="T93" i="22"/>
  <c r="T92" i="22" l="1"/>
  <c r="U93" i="22"/>
  <c r="U92" i="22" l="1"/>
  <c r="V93" i="22"/>
  <c r="V92" i="22" s="1"/>
</calcChain>
</file>

<file path=xl/sharedStrings.xml><?xml version="1.0" encoding="utf-8"?>
<sst xmlns="http://schemas.openxmlformats.org/spreadsheetml/2006/main" count="616" uniqueCount="295">
  <si>
    <t>１）直接工事費</t>
    <rPh sb="2" eb="4">
      <t>チョクセツ</t>
    </rPh>
    <rPh sb="4" eb="6">
      <t>コウジ</t>
    </rPh>
    <rPh sb="6" eb="7">
      <t>ヒ</t>
    </rPh>
    <phoneticPr fontId="3"/>
  </si>
  <si>
    <t>合　計</t>
    <phoneticPr fontId="25"/>
  </si>
  <si>
    <t>借入金利</t>
    <rPh sb="0" eb="1">
      <t>カ</t>
    </rPh>
    <rPh sb="1" eb="2">
      <t>イ</t>
    </rPh>
    <rPh sb="2" eb="4">
      <t>キンリ</t>
    </rPh>
    <phoneticPr fontId="3"/>
  </si>
  <si>
    <t>返済期間</t>
    <rPh sb="0" eb="2">
      <t>ヘンサイ</t>
    </rPh>
    <rPh sb="2" eb="4">
      <t>キカン</t>
    </rPh>
    <phoneticPr fontId="3"/>
  </si>
  <si>
    <t>返済方法</t>
    <rPh sb="0" eb="2">
      <t>ヘンサイ</t>
    </rPh>
    <rPh sb="2" eb="4">
      <t>ホウホウ</t>
    </rPh>
    <phoneticPr fontId="3"/>
  </si>
  <si>
    <t>劣後融資等</t>
    <rPh sb="0" eb="2">
      <t>レツゴ</t>
    </rPh>
    <rPh sb="2" eb="4">
      <t>ユウシ</t>
    </rPh>
    <rPh sb="4" eb="5">
      <t>トウ</t>
    </rPh>
    <phoneticPr fontId="3"/>
  </si>
  <si>
    <t>資金調達金額　　合計</t>
    <rPh sb="0" eb="2">
      <t>シキン</t>
    </rPh>
    <rPh sb="2" eb="4">
      <t>チョウタツ</t>
    </rPh>
    <rPh sb="4" eb="6">
      <t>キンガク</t>
    </rPh>
    <rPh sb="8" eb="10">
      <t>ゴウケイ</t>
    </rPh>
    <phoneticPr fontId="3"/>
  </si>
  <si>
    <t>必要に応じて、項目を追加又は細分化すること。</t>
    <rPh sb="0" eb="2">
      <t>ヒツヨウ</t>
    </rPh>
    <rPh sb="3" eb="4">
      <t>オウ</t>
    </rPh>
    <rPh sb="7" eb="9">
      <t>コウモク</t>
    </rPh>
    <rPh sb="10" eb="12">
      <t>ツイカ</t>
    </rPh>
    <rPh sb="12" eb="13">
      <t>マタ</t>
    </rPh>
    <rPh sb="14" eb="17">
      <t>サイブンカ</t>
    </rPh>
    <phoneticPr fontId="3"/>
  </si>
  <si>
    <t>※</t>
    <phoneticPr fontId="3"/>
  </si>
  <si>
    <t>他の様式と関連のある項目の数値は、整合を取ること。</t>
    <rPh sb="0" eb="1">
      <t>タ</t>
    </rPh>
    <rPh sb="2" eb="4">
      <t>ヨウシキ</t>
    </rPh>
    <rPh sb="5" eb="7">
      <t>カンレン</t>
    </rPh>
    <rPh sb="10" eb="12">
      <t>コウモク</t>
    </rPh>
    <rPh sb="13" eb="15">
      <t>スウチ</t>
    </rPh>
    <rPh sb="17" eb="19">
      <t>セイゴウ</t>
    </rPh>
    <rPh sb="20" eb="21">
      <t>ト</t>
    </rPh>
    <phoneticPr fontId="3"/>
  </si>
  <si>
    <t>代表企業の出資比率については、出資者中最大となるようにすること。</t>
    <rPh sb="0" eb="2">
      <t>ダイヒョウ</t>
    </rPh>
    <rPh sb="2" eb="4">
      <t>キギョウ</t>
    </rPh>
    <rPh sb="5" eb="7">
      <t>シュッシ</t>
    </rPh>
    <rPh sb="7" eb="9">
      <t>ヒリツ</t>
    </rPh>
    <rPh sb="15" eb="17">
      <t>シュッシ</t>
    </rPh>
    <rPh sb="17" eb="18">
      <t>シャ</t>
    </rPh>
    <rPh sb="18" eb="19">
      <t>チュウ</t>
    </rPh>
    <rPh sb="19" eb="21">
      <t>サイダイ</t>
    </rPh>
    <phoneticPr fontId="3"/>
  </si>
  <si>
    <t>資金調達先として予定している者からの関心表明書又はそれに類する書類がある場合は、本様式の添付資料として提出すること。なお、様式は任意とする。</t>
    <rPh sb="8" eb="10">
      <t>ヨテイ</t>
    </rPh>
    <rPh sb="14" eb="15">
      <t>モノ</t>
    </rPh>
    <rPh sb="23" eb="24">
      <t>マタ</t>
    </rPh>
    <phoneticPr fontId="3"/>
  </si>
  <si>
    <t>必要に応じて、項目を追加または細分化すること。項目の削除は不可とする。</t>
    <rPh sb="0" eb="2">
      <t>ヒツヨウ</t>
    </rPh>
    <rPh sb="3" eb="4">
      <t>オウ</t>
    </rPh>
    <rPh sb="7" eb="9">
      <t>コウモク</t>
    </rPh>
    <rPh sb="10" eb="12">
      <t>ツイカ</t>
    </rPh>
    <rPh sb="15" eb="18">
      <t>サイブンカ</t>
    </rPh>
    <rPh sb="23" eb="25">
      <t>コウモク</t>
    </rPh>
    <rPh sb="26" eb="28">
      <t>サクジョ</t>
    </rPh>
    <rPh sb="29" eb="31">
      <t>フカ</t>
    </rPh>
    <phoneticPr fontId="3"/>
  </si>
  <si>
    <t>他の様式と関連のある項目の数値は、整合を取ること。</t>
    <phoneticPr fontId="3"/>
  </si>
  <si>
    <t>－</t>
    <phoneticPr fontId="3"/>
  </si>
  <si>
    <t>※</t>
    <phoneticPr fontId="3"/>
  </si>
  <si>
    <t>■　費目内訳表</t>
    <phoneticPr fontId="25"/>
  </si>
  <si>
    <t>※</t>
    <phoneticPr fontId="3"/>
  </si>
  <si>
    <t>※</t>
    <phoneticPr fontId="3"/>
  </si>
  <si>
    <t>※</t>
    <phoneticPr fontId="3"/>
  </si>
  <si>
    <t>※</t>
    <phoneticPr fontId="3"/>
  </si>
  <si>
    <t>点検
保守費</t>
    <rPh sb="0" eb="2">
      <t>テンケン</t>
    </rPh>
    <rPh sb="3" eb="5">
      <t>ホシュ</t>
    </rPh>
    <rPh sb="5" eb="6">
      <t>ヒ</t>
    </rPh>
    <phoneticPr fontId="3"/>
  </si>
  <si>
    <t>事　　業　　年　　度</t>
    <rPh sb="0" eb="1">
      <t>コト</t>
    </rPh>
    <rPh sb="3" eb="4">
      <t>ギョウ</t>
    </rPh>
    <rPh sb="6" eb="7">
      <t>トシ</t>
    </rPh>
    <rPh sb="9" eb="10">
      <t>ド</t>
    </rPh>
    <phoneticPr fontId="3"/>
  </si>
  <si>
    <t>計</t>
    <rPh sb="0" eb="1">
      <t>ケイ</t>
    </rPh>
    <phoneticPr fontId="3"/>
  </si>
  <si>
    <t>小計</t>
    <rPh sb="0" eb="2">
      <t>コバカリ</t>
    </rPh>
    <phoneticPr fontId="3"/>
  </si>
  <si>
    <t>金額は円単位とすること。</t>
    <phoneticPr fontId="3"/>
  </si>
  <si>
    <t>①</t>
    <phoneticPr fontId="3"/>
  </si>
  <si>
    <t>②</t>
    <phoneticPr fontId="3"/>
  </si>
  <si>
    <t>―</t>
    <phoneticPr fontId="3"/>
  </si>
  <si>
    <t>算定根拠は可能な範囲で具体的に記入すること。なお、別紙を用いて説明する場合、様式は任意とする。</t>
    <rPh sb="0" eb="2">
      <t>サンテイ</t>
    </rPh>
    <rPh sb="2" eb="4">
      <t>コンキョ</t>
    </rPh>
    <rPh sb="5" eb="7">
      <t>カノウ</t>
    </rPh>
    <rPh sb="8" eb="10">
      <t>ハンイ</t>
    </rPh>
    <rPh sb="11" eb="14">
      <t>グタイテキ</t>
    </rPh>
    <rPh sb="15" eb="17">
      <t>キニュウ</t>
    </rPh>
    <rPh sb="25" eb="27">
      <t>ベッシ</t>
    </rPh>
    <rPh sb="28" eb="29">
      <t>モチ</t>
    </rPh>
    <rPh sb="31" eb="33">
      <t>セツメイ</t>
    </rPh>
    <rPh sb="35" eb="37">
      <t>バアイ</t>
    </rPh>
    <rPh sb="38" eb="40">
      <t>ヨウシキ</t>
    </rPh>
    <rPh sb="41" eb="43">
      <t>ニンイ</t>
    </rPh>
    <phoneticPr fontId="3"/>
  </si>
  <si>
    <t>対象範囲</t>
    <rPh sb="0" eb="2">
      <t>タイショウ</t>
    </rPh>
    <rPh sb="2" eb="4">
      <t>ハンイ</t>
    </rPh>
    <phoneticPr fontId="25"/>
  </si>
  <si>
    <t>修繕費</t>
    <rPh sb="0" eb="2">
      <t>シュウゼン</t>
    </rPh>
    <rPh sb="2" eb="3">
      <t>ヒ</t>
    </rPh>
    <phoneticPr fontId="3"/>
  </si>
  <si>
    <t>事業年度</t>
    <phoneticPr fontId="3"/>
  </si>
  <si>
    <t>項目</t>
    <rPh sb="0" eb="2">
      <t>コウモク</t>
    </rPh>
    <phoneticPr fontId="3"/>
  </si>
  <si>
    <t>市からの収入</t>
    <rPh sb="0" eb="1">
      <t>シ</t>
    </rPh>
    <rPh sb="4" eb="6">
      <t>シュウニュウ</t>
    </rPh>
    <phoneticPr fontId="3"/>
  </si>
  <si>
    <t>光熱水費</t>
    <rPh sb="0" eb="4">
      <t>コウネツスイヒ</t>
    </rPh>
    <phoneticPr fontId="3"/>
  </si>
  <si>
    <t>保険料</t>
    <rPh sb="0" eb="3">
      <t>ホケンリョウ</t>
    </rPh>
    <phoneticPr fontId="3"/>
  </si>
  <si>
    <t>ＳＰＣ運営費</t>
    <rPh sb="3" eb="5">
      <t>ウンエイ</t>
    </rPh>
    <rPh sb="5" eb="6">
      <t>ヒ</t>
    </rPh>
    <phoneticPr fontId="3"/>
  </si>
  <si>
    <t>その他費用</t>
    <rPh sb="2" eb="3">
      <t>タ</t>
    </rPh>
    <rPh sb="3" eb="5">
      <t>ヒヨウ</t>
    </rPh>
    <phoneticPr fontId="3"/>
  </si>
  <si>
    <t>設計・建設期間</t>
    <rPh sb="0" eb="2">
      <t>セッケイ</t>
    </rPh>
    <rPh sb="3" eb="5">
      <t>ケンセツ</t>
    </rPh>
    <rPh sb="5" eb="7">
      <t>キカン</t>
    </rPh>
    <phoneticPr fontId="3"/>
  </si>
  <si>
    <t>営業収入</t>
    <rPh sb="0" eb="2">
      <t>エイギョウ</t>
    </rPh>
    <rPh sb="2" eb="4">
      <t>シュウニュウ</t>
    </rPh>
    <phoneticPr fontId="3"/>
  </si>
  <si>
    <t>営業支出</t>
    <rPh sb="2" eb="4">
      <t>シシュツ</t>
    </rPh>
    <phoneticPr fontId="3"/>
  </si>
  <si>
    <t>経常損益</t>
    <rPh sb="0" eb="2">
      <t>ケイジョウ</t>
    </rPh>
    <rPh sb="2" eb="4">
      <t>ソンエキ</t>
    </rPh>
    <phoneticPr fontId="3"/>
  </si>
  <si>
    <t>特別損益</t>
    <rPh sb="0" eb="2">
      <t>トクベツ</t>
    </rPh>
    <rPh sb="2" eb="4">
      <t>ソンエキ</t>
    </rPh>
    <phoneticPr fontId="3"/>
  </si>
  <si>
    <t>税引前当期損益</t>
    <rPh sb="0" eb="2">
      <t>ゼイビ</t>
    </rPh>
    <rPh sb="2" eb="3">
      <t>マエ</t>
    </rPh>
    <rPh sb="3" eb="5">
      <t>トウキ</t>
    </rPh>
    <rPh sb="5" eb="7">
      <t>ソンエキ</t>
    </rPh>
    <phoneticPr fontId="3"/>
  </si>
  <si>
    <t>法人税等</t>
    <rPh sb="3" eb="4">
      <t>ナド</t>
    </rPh>
    <phoneticPr fontId="3"/>
  </si>
  <si>
    <t>税引後当期損益</t>
    <rPh sb="0" eb="2">
      <t>ゼイビ</t>
    </rPh>
    <rPh sb="2" eb="3">
      <t>ゴ</t>
    </rPh>
    <rPh sb="5" eb="7">
      <t>ソンエキ</t>
    </rPh>
    <phoneticPr fontId="3"/>
  </si>
  <si>
    <t>税引後当期利益</t>
    <rPh sb="0" eb="2">
      <t>ゼイビキ</t>
    </rPh>
    <rPh sb="2" eb="3">
      <t>ゴ</t>
    </rPh>
    <rPh sb="3" eb="5">
      <t>トウキ</t>
    </rPh>
    <rPh sb="5" eb="7">
      <t>リエキ</t>
    </rPh>
    <phoneticPr fontId="3"/>
  </si>
  <si>
    <t>資本金</t>
    <rPh sb="0" eb="3">
      <t>シホンキン</t>
    </rPh>
    <phoneticPr fontId="3"/>
  </si>
  <si>
    <t>配当前キャッシュフロー</t>
    <rPh sb="0" eb="2">
      <t>ハイトウ</t>
    </rPh>
    <rPh sb="2" eb="3">
      <t>マエ</t>
    </rPh>
    <phoneticPr fontId="3"/>
  </si>
  <si>
    <t>配当後キャッシュフロー（各年度）</t>
    <rPh sb="0" eb="2">
      <t>ハイトウ</t>
    </rPh>
    <rPh sb="2" eb="3">
      <t>ゴ</t>
    </rPh>
    <rPh sb="12" eb="15">
      <t>カクネンド</t>
    </rPh>
    <phoneticPr fontId="3"/>
  </si>
  <si>
    <t>配当後キャッシュフロー（累計）</t>
    <rPh sb="0" eb="2">
      <t>ハイトウ</t>
    </rPh>
    <rPh sb="2" eb="3">
      <t>ゴ</t>
    </rPh>
    <rPh sb="12" eb="14">
      <t>ルイケイ</t>
    </rPh>
    <phoneticPr fontId="3"/>
  </si>
  <si>
    <t>評価指標</t>
    <rPh sb="0" eb="2">
      <t>ヒョウカ</t>
    </rPh>
    <rPh sb="2" eb="4">
      <t>シヒョウ</t>
    </rPh>
    <phoneticPr fontId="3"/>
  </si>
  <si>
    <t>元利返済金</t>
    <rPh sb="0" eb="2">
      <t>ガンリ</t>
    </rPh>
    <rPh sb="2" eb="5">
      <t>ヘンサイキン</t>
    </rPh>
    <phoneticPr fontId="3"/>
  </si>
  <si>
    <t>元利返済前キャッシュフロー</t>
    <rPh sb="0" eb="2">
      <t>ガンリ</t>
    </rPh>
    <rPh sb="2" eb="4">
      <t>ヘンサイ</t>
    </rPh>
    <rPh sb="4" eb="5">
      <t>マエ</t>
    </rPh>
    <phoneticPr fontId="3"/>
  </si>
  <si>
    <t>元利返済前キャッシュフロー（現在価値換算後）</t>
    <rPh sb="0" eb="2">
      <t>ガンリ</t>
    </rPh>
    <rPh sb="2" eb="4">
      <t>ヘンサイ</t>
    </rPh>
    <rPh sb="4" eb="5">
      <t>マエ</t>
    </rPh>
    <rPh sb="14" eb="16">
      <t>ゲンザイ</t>
    </rPh>
    <rPh sb="16" eb="18">
      <t>カチ</t>
    </rPh>
    <rPh sb="18" eb="20">
      <t>カンサン</t>
    </rPh>
    <rPh sb="20" eb="21">
      <t>ゴ</t>
    </rPh>
    <phoneticPr fontId="3"/>
  </si>
  <si>
    <t>割引率</t>
    <rPh sb="0" eb="2">
      <t>ワリビキ</t>
    </rPh>
    <rPh sb="2" eb="3">
      <t>リツ</t>
    </rPh>
    <phoneticPr fontId="3"/>
  </si>
  <si>
    <t>本市のライフサイクルコスト</t>
    <rPh sb="0" eb="2">
      <t>ホンシ</t>
    </rPh>
    <phoneticPr fontId="3"/>
  </si>
  <si>
    <t>出資比率</t>
    <rPh sb="0" eb="2">
      <t>シュッシ</t>
    </rPh>
    <rPh sb="2" eb="4">
      <t>ヒリツ</t>
    </rPh>
    <phoneticPr fontId="5"/>
  </si>
  <si>
    <t>（単位：％）</t>
    <rPh sb="1" eb="3">
      <t>タンイ</t>
    </rPh>
    <phoneticPr fontId="5"/>
  </si>
  <si>
    <t>返済方法等</t>
    <rPh sb="0" eb="2">
      <t>ヘンサイ</t>
    </rPh>
    <rPh sb="2" eb="4">
      <t>ホウホウ</t>
    </rPh>
    <rPh sb="4" eb="5">
      <t>トウ</t>
    </rPh>
    <phoneticPr fontId="5"/>
  </si>
  <si>
    <t>借入金額</t>
    <rPh sb="0" eb="2">
      <t>カリイレ</t>
    </rPh>
    <rPh sb="2" eb="4">
      <t>キンガク</t>
    </rPh>
    <phoneticPr fontId="5"/>
  </si>
  <si>
    <t>算定根拠</t>
    <rPh sb="0" eb="2">
      <t>サンテイ</t>
    </rPh>
    <rPh sb="2" eb="4">
      <t>コンキョ</t>
    </rPh>
    <phoneticPr fontId="25"/>
  </si>
  <si>
    <t>人件費</t>
    <rPh sb="0" eb="3">
      <t>ジンケンヒ</t>
    </rPh>
    <phoneticPr fontId="3"/>
  </si>
  <si>
    <t>－</t>
    <phoneticPr fontId="3"/>
  </si>
  <si>
    <t>■　サービス購入料</t>
    <rPh sb="6" eb="8">
      <t>コウニュウ</t>
    </rPh>
    <rPh sb="8" eb="9">
      <t>リョウ</t>
    </rPh>
    <phoneticPr fontId="25"/>
  </si>
  <si>
    <t>人件費以外</t>
    <rPh sb="0" eb="3">
      <t>ジンケンヒ</t>
    </rPh>
    <rPh sb="3" eb="5">
      <t>イガイ</t>
    </rPh>
    <phoneticPr fontId="3"/>
  </si>
  <si>
    <t>区分</t>
    <rPh sb="0" eb="2">
      <t>クブン</t>
    </rPh>
    <phoneticPr fontId="25"/>
  </si>
  <si>
    <t>算定根拠</t>
    <rPh sb="0" eb="2">
      <t>サンテイ</t>
    </rPh>
    <rPh sb="2" eb="4">
      <t>コンキョ</t>
    </rPh>
    <phoneticPr fontId="3"/>
  </si>
  <si>
    <t>※</t>
    <phoneticPr fontId="3"/>
  </si>
  <si>
    <t>※</t>
    <phoneticPr fontId="3"/>
  </si>
  <si>
    <t>※</t>
    <phoneticPr fontId="3"/>
  </si>
  <si>
    <t>・・・</t>
    <phoneticPr fontId="25"/>
  </si>
  <si>
    <t>※</t>
    <phoneticPr fontId="3"/>
  </si>
  <si>
    <t>※</t>
    <phoneticPr fontId="3"/>
  </si>
  <si>
    <t>●</t>
    <phoneticPr fontId="3"/>
  </si>
  <si>
    <t>■</t>
    <phoneticPr fontId="3"/>
  </si>
  <si>
    <t>No.</t>
    <phoneticPr fontId="3"/>
  </si>
  <si>
    <t>■</t>
    <phoneticPr fontId="3"/>
  </si>
  <si>
    <t>No.</t>
    <phoneticPr fontId="3"/>
  </si>
  <si>
    <t>■</t>
    <phoneticPr fontId="3"/>
  </si>
  <si>
    <t>No.</t>
    <phoneticPr fontId="3"/>
  </si>
  <si>
    <t>事　　業　　年　　度</t>
    <phoneticPr fontId="3"/>
  </si>
  <si>
    <t>営業損益</t>
    <phoneticPr fontId="3"/>
  </si>
  <si>
    <t>営業外損益</t>
    <phoneticPr fontId="3"/>
  </si>
  <si>
    <t>■</t>
    <phoneticPr fontId="3"/>
  </si>
  <si>
    <t>Cash-In</t>
    <phoneticPr fontId="3"/>
  </si>
  <si>
    <t>Cash-Out</t>
    <phoneticPr fontId="3"/>
  </si>
  <si>
    <t>ＤＳＣＲ</t>
    <phoneticPr fontId="3"/>
  </si>
  <si>
    <t>ＬＬＣＲ</t>
    <phoneticPr fontId="3"/>
  </si>
  <si>
    <t>■</t>
    <phoneticPr fontId="3"/>
  </si>
  <si>
    <t>※</t>
    <phoneticPr fontId="3"/>
  </si>
  <si>
    <t>※</t>
    <phoneticPr fontId="3"/>
  </si>
  <si>
    <t>■</t>
    <phoneticPr fontId="3"/>
  </si>
  <si>
    <t>営業外収入</t>
    <phoneticPr fontId="3"/>
  </si>
  <si>
    <t>（単位：円）</t>
    <rPh sb="1" eb="3">
      <t>タンイ</t>
    </rPh>
    <rPh sb="4" eb="5">
      <t>エン</t>
    </rPh>
    <phoneticPr fontId="25"/>
  </si>
  <si>
    <t>金額は円単位とすること。</t>
    <phoneticPr fontId="25"/>
  </si>
  <si>
    <t>サービス購入料の算出方法については、支払方法説明書を参照すること。</t>
    <rPh sb="4" eb="6">
      <t>コウニュウ</t>
    </rPh>
    <rPh sb="6" eb="7">
      <t>リョウ</t>
    </rPh>
    <rPh sb="8" eb="10">
      <t>サンシュツ</t>
    </rPh>
    <rPh sb="10" eb="12">
      <t>ホウホウ</t>
    </rPh>
    <rPh sb="18" eb="20">
      <t>シハライ</t>
    </rPh>
    <rPh sb="20" eb="22">
      <t>ホウホウ</t>
    </rPh>
    <rPh sb="22" eb="25">
      <t>セツメイショ</t>
    </rPh>
    <rPh sb="26" eb="28">
      <t>サンショウ</t>
    </rPh>
    <phoneticPr fontId="25"/>
  </si>
  <si>
    <t>（単位：円）</t>
    <rPh sb="1" eb="3">
      <t>タンイ</t>
    </rPh>
    <rPh sb="4" eb="5">
      <t>エン</t>
    </rPh>
    <phoneticPr fontId="3"/>
  </si>
  <si>
    <t>円</t>
    <rPh sb="0" eb="1">
      <t>エン</t>
    </rPh>
    <phoneticPr fontId="3"/>
  </si>
  <si>
    <t>金額は円単位とすること。</t>
    <phoneticPr fontId="3"/>
  </si>
  <si>
    <t>応募者の構成員は必ず出資者とすること。</t>
    <rPh sb="0" eb="2">
      <t>オウボ</t>
    </rPh>
    <rPh sb="2" eb="3">
      <t>シャ</t>
    </rPh>
    <phoneticPr fontId="3"/>
  </si>
  <si>
    <t>※</t>
    <phoneticPr fontId="3"/>
  </si>
  <si>
    <t>（単位：円）</t>
    <phoneticPr fontId="3"/>
  </si>
  <si>
    <t>電子データは、Microsoft Excel（バージョンは2000以降）で、必ず計算式等を残したファイル（本様式以外のシートに計算式がリンクする場合には、当該シートも含む。）とするよう留意すること。</t>
    <rPh sb="0" eb="2">
      <t>デンシ</t>
    </rPh>
    <phoneticPr fontId="3"/>
  </si>
  <si>
    <t>Ａ４判縦型、横書きで作成すること。</t>
    <rPh sb="2" eb="3">
      <t>ハン</t>
    </rPh>
    <rPh sb="4" eb="5">
      <t>ガタ</t>
    </rPh>
    <rPh sb="6" eb="8">
      <t>ヨコガ</t>
    </rPh>
    <phoneticPr fontId="3"/>
  </si>
  <si>
    <t>Ａ４判縦型、横書きで作成すること。</t>
    <rPh sb="2" eb="3">
      <t>ハン</t>
    </rPh>
    <rPh sb="3" eb="4">
      <t>タテ</t>
    </rPh>
    <rPh sb="4" eb="5">
      <t>カタ</t>
    </rPh>
    <rPh sb="6" eb="8">
      <t>ヨコガ</t>
    </rPh>
    <rPh sb="10" eb="12">
      <t>サクセイ</t>
    </rPh>
    <phoneticPr fontId="3"/>
  </si>
  <si>
    <t>Ａ３判横型（Ａ４判に折込み）、横書きで作成すること。</t>
    <rPh sb="2" eb="3">
      <t>ハン</t>
    </rPh>
    <rPh sb="3" eb="5">
      <t>ヨコガタ</t>
    </rPh>
    <rPh sb="8" eb="9">
      <t>ハン</t>
    </rPh>
    <rPh sb="10" eb="12">
      <t>オリコミ</t>
    </rPh>
    <rPh sb="15" eb="17">
      <t>ヨコガ</t>
    </rPh>
    <phoneticPr fontId="3"/>
  </si>
  <si>
    <t>Ａ３判横型（Ａ４判に折込み）、横書きで作成すること。</t>
    <rPh sb="2" eb="3">
      <t>ハン</t>
    </rPh>
    <rPh sb="3" eb="4">
      <t>ヨコ</t>
    </rPh>
    <rPh sb="4" eb="5">
      <t>ガタ</t>
    </rPh>
    <rPh sb="8" eb="9">
      <t>ハン</t>
    </rPh>
    <rPh sb="10" eb="12">
      <t>オリコミ</t>
    </rPh>
    <rPh sb="15" eb="17">
      <t>ヨコガ</t>
    </rPh>
    <phoneticPr fontId="3"/>
  </si>
  <si>
    <t>Ａ３判横型（Ａ４判に折込み）、横書きで作成すること。</t>
    <rPh sb="2" eb="3">
      <t>ハン</t>
    </rPh>
    <rPh sb="4" eb="5">
      <t>ガタ</t>
    </rPh>
    <rPh sb="8" eb="9">
      <t>ハン</t>
    </rPh>
    <rPh sb="15" eb="17">
      <t>ヨコガ</t>
    </rPh>
    <phoneticPr fontId="3"/>
  </si>
  <si>
    <t>登録番号</t>
    <rPh sb="0" eb="2">
      <t>トウロク</t>
    </rPh>
    <rPh sb="2" eb="4">
      <t>バンゴウ</t>
    </rPh>
    <phoneticPr fontId="3"/>
  </si>
  <si>
    <t>資金収支計画表</t>
    <rPh sb="0" eb="2">
      <t>シキン</t>
    </rPh>
    <rPh sb="2" eb="4">
      <t>シュウシ</t>
    </rPh>
    <rPh sb="4" eb="6">
      <t>ケイカク</t>
    </rPh>
    <rPh sb="6" eb="7">
      <t>ヒョウ</t>
    </rPh>
    <phoneticPr fontId="3"/>
  </si>
  <si>
    <t>維持管理・運営期間</t>
  </si>
  <si>
    <t>費目</t>
  </si>
  <si>
    <t>・・・</t>
  </si>
  <si>
    <t>合　計</t>
    <rPh sb="0" eb="1">
      <t>ゴウ</t>
    </rPh>
    <rPh sb="2" eb="3">
      <t>ケイ</t>
    </rPh>
    <phoneticPr fontId="3"/>
  </si>
  <si>
    <t>合計</t>
    <rPh sb="0" eb="2">
      <t>ゴウケイ</t>
    </rPh>
    <phoneticPr fontId="3"/>
  </si>
  <si>
    <t>配当</t>
    <rPh sb="0" eb="2">
      <t>ハイトウ</t>
    </rPh>
    <phoneticPr fontId="3"/>
  </si>
  <si>
    <t>出資者</t>
    <rPh sb="0" eb="2">
      <t>シュッシ</t>
    </rPh>
    <rPh sb="2" eb="3">
      <t>シャ</t>
    </rPh>
    <phoneticPr fontId="3"/>
  </si>
  <si>
    <t>資本金額</t>
    <rPh sb="0" eb="2">
      <t>シホン</t>
    </rPh>
    <rPh sb="2" eb="4">
      <t>キンガク</t>
    </rPh>
    <phoneticPr fontId="3"/>
  </si>
  <si>
    <t>出資者名</t>
    <rPh sb="0" eb="2">
      <t>シュッシ</t>
    </rPh>
    <rPh sb="2" eb="3">
      <t>シャ</t>
    </rPh>
    <rPh sb="3" eb="4">
      <t>メイ</t>
    </rPh>
    <phoneticPr fontId="3"/>
  </si>
  <si>
    <t>役割</t>
    <rPh sb="0" eb="2">
      <t>ヤクワリ</t>
    </rPh>
    <phoneticPr fontId="3"/>
  </si>
  <si>
    <t>代表企業</t>
    <rPh sb="0" eb="2">
      <t>ダイヒョウ</t>
    </rPh>
    <rPh sb="2" eb="4">
      <t>キギョウ</t>
    </rPh>
    <phoneticPr fontId="3"/>
  </si>
  <si>
    <t>［　　　　　　　］企業</t>
    <rPh sb="9" eb="11">
      <t>キギョウ</t>
    </rPh>
    <phoneticPr fontId="3"/>
  </si>
  <si>
    <t>合計</t>
    <rPh sb="0" eb="1">
      <t>ゴウ</t>
    </rPh>
    <rPh sb="1" eb="2">
      <t>ケイ</t>
    </rPh>
    <phoneticPr fontId="3"/>
  </si>
  <si>
    <t>長期借入金</t>
    <rPh sb="0" eb="2">
      <t>チョウキ</t>
    </rPh>
    <rPh sb="2" eb="3">
      <t>カ</t>
    </rPh>
    <rPh sb="3" eb="4">
      <t>イ</t>
    </rPh>
    <rPh sb="4" eb="5">
      <t>カネ</t>
    </rPh>
    <phoneticPr fontId="3"/>
  </si>
  <si>
    <t>資金調達先</t>
    <rPh sb="0" eb="2">
      <t>シキン</t>
    </rPh>
    <rPh sb="2" eb="4">
      <t>チョウタツ</t>
    </rPh>
    <rPh sb="4" eb="5">
      <t>サキ</t>
    </rPh>
    <phoneticPr fontId="3"/>
  </si>
  <si>
    <t>登録番号　</t>
    <phoneticPr fontId="25"/>
  </si>
  <si>
    <t>資金調達計画表</t>
    <rPh sb="0" eb="2">
      <t>シキン</t>
    </rPh>
    <rPh sb="2" eb="4">
      <t>チョウタツ</t>
    </rPh>
    <rPh sb="4" eb="6">
      <t>ケイカク</t>
    </rPh>
    <rPh sb="6" eb="7">
      <t>ヒョウ</t>
    </rPh>
    <phoneticPr fontId="3"/>
  </si>
  <si>
    <t>構成企業</t>
    <rPh sb="0" eb="2">
      <t>コウセイ</t>
    </rPh>
    <rPh sb="2" eb="4">
      <t>キギョウ</t>
    </rPh>
    <phoneticPr fontId="3"/>
  </si>
  <si>
    <t>サービス購入料</t>
    <rPh sb="4" eb="6">
      <t>コウニュウ</t>
    </rPh>
    <rPh sb="6" eb="7">
      <t>リョウ</t>
    </rPh>
    <phoneticPr fontId="3"/>
  </si>
  <si>
    <t>維持管理費</t>
    <rPh sb="0" eb="2">
      <t>イジ</t>
    </rPh>
    <rPh sb="2" eb="5">
      <t>カンリヒ</t>
    </rPh>
    <phoneticPr fontId="3"/>
  </si>
  <si>
    <t>運営費</t>
    <rPh sb="0" eb="2">
      <t>ウンエイ</t>
    </rPh>
    <rPh sb="2" eb="3">
      <t>ヒ</t>
    </rPh>
    <phoneticPr fontId="3"/>
  </si>
  <si>
    <t>一般管理費</t>
    <rPh sb="0" eb="2">
      <t>イッパン</t>
    </rPh>
    <rPh sb="2" eb="5">
      <t>カンリヒ</t>
    </rPh>
    <phoneticPr fontId="3"/>
  </si>
  <si>
    <t>水道料金</t>
    <rPh sb="0" eb="2">
      <t>スイドウ</t>
    </rPh>
    <rPh sb="2" eb="4">
      <t>リョウキン</t>
    </rPh>
    <phoneticPr fontId="3"/>
  </si>
  <si>
    <t>電気料金</t>
    <rPh sb="0" eb="2">
      <t>デンキ</t>
    </rPh>
    <rPh sb="2" eb="4">
      <t>リョウキン</t>
    </rPh>
    <phoneticPr fontId="3"/>
  </si>
  <si>
    <t>ガス料金</t>
    <rPh sb="2" eb="4">
      <t>リョウキン</t>
    </rPh>
    <phoneticPr fontId="3"/>
  </si>
  <si>
    <t>インターネット利用料金</t>
    <rPh sb="7" eb="9">
      <t>リヨウ</t>
    </rPh>
    <rPh sb="9" eb="11">
      <t>リョウキン</t>
    </rPh>
    <phoneticPr fontId="3"/>
  </si>
  <si>
    <t>電話料金</t>
    <rPh sb="0" eb="2">
      <t>デンワ</t>
    </rPh>
    <rPh sb="2" eb="4">
      <t>リョウキン</t>
    </rPh>
    <phoneticPr fontId="3"/>
  </si>
  <si>
    <t>サービス購入料Ａ－１（一括払い分）</t>
    <rPh sb="4" eb="6">
      <t>コウニュウ</t>
    </rPh>
    <rPh sb="6" eb="7">
      <t>リョウ</t>
    </rPh>
    <rPh sb="11" eb="14">
      <t>イッカツバラ</t>
    </rPh>
    <rPh sb="15" eb="16">
      <t>ブン</t>
    </rPh>
    <phoneticPr fontId="3"/>
  </si>
  <si>
    <t>サービス購入料Ａ－２（割賦料分）</t>
    <rPh sb="4" eb="6">
      <t>コウニュウ</t>
    </rPh>
    <rPh sb="6" eb="7">
      <t>リョウ</t>
    </rPh>
    <rPh sb="11" eb="13">
      <t>カップ</t>
    </rPh>
    <rPh sb="13" eb="14">
      <t>リョウ</t>
    </rPh>
    <rPh sb="14" eb="15">
      <t>ブン</t>
    </rPh>
    <phoneticPr fontId="3"/>
  </si>
  <si>
    <t>サービス購入料Ｂ－２（光熱水費）</t>
    <rPh sb="4" eb="6">
      <t>コウニュウ</t>
    </rPh>
    <rPh sb="6" eb="7">
      <t>リョウ</t>
    </rPh>
    <rPh sb="11" eb="15">
      <t>コウネツスイヒ</t>
    </rPh>
    <phoneticPr fontId="3"/>
  </si>
  <si>
    <t>その他維持管理上必要な業務</t>
    <rPh sb="2" eb="3">
      <t>タ</t>
    </rPh>
    <rPh sb="3" eb="5">
      <t>イジ</t>
    </rPh>
    <rPh sb="5" eb="7">
      <t>カンリ</t>
    </rPh>
    <rPh sb="7" eb="8">
      <t>ジョウ</t>
    </rPh>
    <rPh sb="8" eb="10">
      <t>ヒツヨウ</t>
    </rPh>
    <rPh sb="11" eb="13">
      <t>ギョウム</t>
    </rPh>
    <phoneticPr fontId="3"/>
  </si>
  <si>
    <t>（円）</t>
    <rPh sb="1" eb="2">
      <t>エン</t>
    </rPh>
    <phoneticPr fontId="3"/>
  </si>
  <si>
    <t>(1) 使用量</t>
    <rPh sb="4" eb="6">
      <t>シヨウ</t>
    </rPh>
    <rPh sb="6" eb="7">
      <t>リョウ</t>
    </rPh>
    <phoneticPr fontId="3"/>
  </si>
  <si>
    <t>（㎥）</t>
    <phoneticPr fontId="3"/>
  </si>
  <si>
    <t>(2) 基本料金</t>
    <rPh sb="4" eb="6">
      <t>キホン</t>
    </rPh>
    <rPh sb="6" eb="8">
      <t>リョウキン</t>
    </rPh>
    <phoneticPr fontId="3"/>
  </si>
  <si>
    <t>(3) 従量料金</t>
    <rPh sb="4" eb="6">
      <t>ジュウリョウ</t>
    </rPh>
    <rPh sb="6" eb="8">
      <t>リョウキン</t>
    </rPh>
    <phoneticPr fontId="3"/>
  </si>
  <si>
    <t>(1) 基本料金</t>
    <rPh sb="4" eb="6">
      <t>キホン</t>
    </rPh>
    <rPh sb="6" eb="8">
      <t>リョウキン</t>
    </rPh>
    <phoneticPr fontId="3"/>
  </si>
  <si>
    <t>(2) 電力量料金</t>
    <rPh sb="4" eb="6">
      <t>デンリョク</t>
    </rPh>
    <rPh sb="6" eb="7">
      <t>リョウ</t>
    </rPh>
    <rPh sb="7" eb="9">
      <t>リョウキン</t>
    </rPh>
    <phoneticPr fontId="3"/>
  </si>
  <si>
    <t>　①使用電力量</t>
    <rPh sb="2" eb="4">
      <t>シヨウ</t>
    </rPh>
    <rPh sb="4" eb="6">
      <t>デンリョク</t>
    </rPh>
    <rPh sb="6" eb="7">
      <t>リョウ</t>
    </rPh>
    <phoneticPr fontId="3"/>
  </si>
  <si>
    <t>（kWh）</t>
    <phoneticPr fontId="3"/>
  </si>
  <si>
    <t>小計</t>
    <rPh sb="0" eb="2">
      <t>ショウケイ</t>
    </rPh>
    <phoneticPr fontId="3"/>
  </si>
  <si>
    <t>　②電力料金単価</t>
    <rPh sb="2" eb="4">
      <t>デンリョク</t>
    </rPh>
    <rPh sb="4" eb="6">
      <t>リョウキン</t>
    </rPh>
    <rPh sb="6" eb="8">
      <t>タンカ</t>
    </rPh>
    <phoneticPr fontId="3"/>
  </si>
  <si>
    <t>（円/kWh)</t>
    <rPh sb="1" eb="2">
      <t>エン</t>
    </rPh>
    <phoneticPr fontId="3"/>
  </si>
  <si>
    <t>　③燃料費調整額</t>
    <rPh sb="2" eb="5">
      <t>ネンリョウヒ</t>
    </rPh>
    <rPh sb="5" eb="7">
      <t>チョウセイ</t>
    </rPh>
    <rPh sb="7" eb="8">
      <t>ガク</t>
    </rPh>
    <phoneticPr fontId="3"/>
  </si>
  <si>
    <t>（円/㎥）</t>
    <rPh sb="1" eb="2">
      <t>エン</t>
    </rPh>
    <phoneticPr fontId="3"/>
  </si>
  <si>
    <t>２運営費（支出）……（ｃ２）計</t>
    <rPh sb="1" eb="3">
      <t>ウンエイ</t>
    </rPh>
    <rPh sb="3" eb="4">
      <t>ヒ</t>
    </rPh>
    <rPh sb="5" eb="7">
      <t>シシュツ</t>
    </rPh>
    <rPh sb="14" eb="15">
      <t>ケイ</t>
    </rPh>
    <phoneticPr fontId="3"/>
  </si>
  <si>
    <t>提案利用料金収入年間納付額</t>
    <rPh sb="0" eb="2">
      <t>テイアン</t>
    </rPh>
    <rPh sb="2" eb="4">
      <t>リヨウ</t>
    </rPh>
    <rPh sb="4" eb="6">
      <t>リョウキン</t>
    </rPh>
    <rPh sb="6" eb="8">
      <t>シュウニュウ</t>
    </rPh>
    <rPh sb="8" eb="10">
      <t>ネンカン</t>
    </rPh>
    <rPh sb="10" eb="12">
      <t>ノウフ</t>
    </rPh>
    <rPh sb="12" eb="13">
      <t>ガク</t>
    </rPh>
    <phoneticPr fontId="3"/>
  </si>
  <si>
    <t>電子データは、Microsoft Excelで、必ず計算式等を残したファイル（本様式以外のシートに計算式がリンクする場合には、当該シートも含む。）とするよう留意すること。</t>
    <rPh sb="0" eb="2">
      <t>デンシ</t>
    </rPh>
    <phoneticPr fontId="3"/>
  </si>
  <si>
    <t>（１）事前調査業務費</t>
    <rPh sb="3" eb="5">
      <t>ジゼン</t>
    </rPh>
    <rPh sb="5" eb="7">
      <t>チョウサ</t>
    </rPh>
    <rPh sb="7" eb="9">
      <t>ギョウム</t>
    </rPh>
    <phoneticPr fontId="3"/>
  </si>
  <si>
    <t>２）共通費</t>
    <phoneticPr fontId="3"/>
  </si>
  <si>
    <t>①共通仮設費</t>
    <phoneticPr fontId="25"/>
  </si>
  <si>
    <t>②諸経費</t>
    <phoneticPr fontId="25"/>
  </si>
  <si>
    <t>３）建設期間中金利</t>
    <rPh sb="2" eb="4">
      <t>ケンセツ</t>
    </rPh>
    <rPh sb="4" eb="7">
      <t>キカンチュウ</t>
    </rPh>
    <rPh sb="7" eb="9">
      <t>キンリ</t>
    </rPh>
    <phoneticPr fontId="3"/>
  </si>
  <si>
    <t>・・・</t>
    <phoneticPr fontId="25"/>
  </si>
  <si>
    <t>※</t>
    <phoneticPr fontId="3"/>
  </si>
  <si>
    <t>※</t>
    <phoneticPr fontId="3"/>
  </si>
  <si>
    <t>※</t>
    <phoneticPr fontId="3"/>
  </si>
  <si>
    <t>※</t>
    <phoneticPr fontId="3"/>
  </si>
  <si>
    <t>①及び②の消費税</t>
    <rPh sb="1" eb="2">
      <t>オヨ</t>
    </rPh>
    <rPh sb="5" eb="8">
      <t>ショウヒゼイ</t>
    </rPh>
    <phoneticPr fontId="3"/>
  </si>
  <si>
    <t>利用料金</t>
    <rPh sb="0" eb="2">
      <t>リヨウ</t>
    </rPh>
    <rPh sb="2" eb="4">
      <t>リョウキン</t>
    </rPh>
    <phoneticPr fontId="3"/>
  </si>
  <si>
    <t>提案事業による収入</t>
    <rPh sb="0" eb="2">
      <t>テイアン</t>
    </rPh>
    <rPh sb="2" eb="4">
      <t>ジギョウ</t>
    </rPh>
    <rPh sb="7" eb="9">
      <t>シュウニュウ</t>
    </rPh>
    <phoneticPr fontId="3"/>
  </si>
  <si>
    <t>①</t>
    <phoneticPr fontId="3"/>
  </si>
  <si>
    <t>②</t>
    <phoneticPr fontId="3"/>
  </si>
  <si>
    <t>②</t>
    <phoneticPr fontId="3"/>
  </si>
  <si>
    <t>金額は円単位とすること。</t>
    <phoneticPr fontId="3"/>
  </si>
  <si>
    <t>利用料金および提案事業等による収入</t>
    <rPh sb="0" eb="2">
      <t>リヨウ</t>
    </rPh>
    <rPh sb="2" eb="4">
      <t>リョウキン</t>
    </rPh>
    <rPh sb="7" eb="9">
      <t>テイアン</t>
    </rPh>
    <rPh sb="9" eb="11">
      <t>ジギョウ</t>
    </rPh>
    <rPh sb="11" eb="12">
      <t>トウ</t>
    </rPh>
    <rPh sb="15" eb="17">
      <t>シュウニュウ</t>
    </rPh>
    <phoneticPr fontId="3"/>
  </si>
  <si>
    <t>(2) 使用量</t>
    <rPh sb="4" eb="6">
      <t>シヨウ</t>
    </rPh>
    <rPh sb="6" eb="7">
      <t>リョウ</t>
    </rPh>
    <phoneticPr fontId="3"/>
  </si>
  <si>
    <t>(3) 料金単価</t>
    <rPh sb="4" eb="6">
      <t>リョウキン</t>
    </rPh>
    <rPh sb="6" eb="8">
      <t>タンカ</t>
    </rPh>
    <phoneticPr fontId="3"/>
  </si>
  <si>
    <t>必要に応じて、項目を追加,削除又は細分化すること。</t>
    <rPh sb="0" eb="2">
      <t>ヒツヨウ</t>
    </rPh>
    <rPh sb="3" eb="4">
      <t>オウ</t>
    </rPh>
    <rPh sb="7" eb="9">
      <t>コウモク</t>
    </rPh>
    <rPh sb="10" eb="12">
      <t>ツイカ</t>
    </rPh>
    <rPh sb="13" eb="15">
      <t>サクジョ</t>
    </rPh>
    <rPh sb="15" eb="16">
      <t>マタ</t>
    </rPh>
    <rPh sb="17" eb="20">
      <t>サイブンカ</t>
    </rPh>
    <phoneticPr fontId="3"/>
  </si>
  <si>
    <t>支払金利</t>
    <rPh sb="0" eb="2">
      <t>シハライ</t>
    </rPh>
    <rPh sb="2" eb="4">
      <t>キンリ</t>
    </rPh>
    <phoneticPr fontId="3"/>
  </si>
  <si>
    <t>減価償却</t>
    <rPh sb="0" eb="2">
      <t>ゲンカ</t>
    </rPh>
    <rPh sb="2" eb="4">
      <t>ショウキャク</t>
    </rPh>
    <phoneticPr fontId="3"/>
  </si>
  <si>
    <t>借入金</t>
    <rPh sb="0" eb="1">
      <t>シャク</t>
    </rPh>
    <rPh sb="1" eb="3">
      <t>ニュウキン</t>
    </rPh>
    <phoneticPr fontId="3"/>
  </si>
  <si>
    <t>一時払い金</t>
    <rPh sb="0" eb="3">
      <t>イチジバラ</t>
    </rPh>
    <rPh sb="4" eb="5">
      <t>キン</t>
    </rPh>
    <phoneticPr fontId="3"/>
  </si>
  <si>
    <t>設備投資</t>
    <rPh sb="0" eb="2">
      <t>セツビ</t>
    </rPh>
    <rPh sb="2" eb="4">
      <t>トウシ</t>
    </rPh>
    <phoneticPr fontId="3"/>
  </si>
  <si>
    <t>借入金返済</t>
    <rPh sb="0" eb="1">
      <t>シャク</t>
    </rPh>
    <rPh sb="1" eb="3">
      <t>ニュウキン</t>
    </rPh>
    <rPh sb="3" eb="5">
      <t>ヘンサイ</t>
    </rPh>
    <phoneticPr fontId="3"/>
  </si>
  <si>
    <t>費用は、平準化（平均）した額ではなく、提案する内容・工程に合わせ、各年度における事業者の実際の支払い予定額を記入すること（サービス購入料の欄を除く）。</t>
    <rPh sb="0" eb="2">
      <t>ヒヨウ</t>
    </rPh>
    <rPh sb="4" eb="7">
      <t>ヘイジュンカ</t>
    </rPh>
    <rPh sb="8" eb="10">
      <t>ヘイキン</t>
    </rPh>
    <rPh sb="13" eb="14">
      <t>ガク</t>
    </rPh>
    <rPh sb="19" eb="21">
      <t>テイアン</t>
    </rPh>
    <rPh sb="23" eb="25">
      <t>ナイヨウ</t>
    </rPh>
    <rPh sb="26" eb="28">
      <t>コウテイ</t>
    </rPh>
    <rPh sb="29" eb="30">
      <t>ア</t>
    </rPh>
    <rPh sb="33" eb="36">
      <t>カクネンド</t>
    </rPh>
    <rPh sb="40" eb="42">
      <t>ジギョウ</t>
    </rPh>
    <rPh sb="42" eb="43">
      <t>シャ</t>
    </rPh>
    <rPh sb="44" eb="46">
      <t>ジッサイ</t>
    </rPh>
    <rPh sb="47" eb="49">
      <t>シハラ</t>
    </rPh>
    <rPh sb="50" eb="52">
      <t>ヨテイ</t>
    </rPh>
    <rPh sb="52" eb="53">
      <t>ガク</t>
    </rPh>
    <rPh sb="54" eb="56">
      <t>キニュウ</t>
    </rPh>
    <rPh sb="65" eb="67">
      <t>コウニュウ</t>
    </rPh>
    <rPh sb="67" eb="68">
      <t>リョウ</t>
    </rPh>
    <rPh sb="69" eb="70">
      <t>ラン</t>
    </rPh>
    <rPh sb="71" eb="72">
      <t>ノゾ</t>
    </rPh>
    <phoneticPr fontId="3"/>
  </si>
  <si>
    <t>令和５年度</t>
    <rPh sb="0" eb="1">
      <t>レイ</t>
    </rPh>
    <rPh sb="1" eb="2">
      <t>カズ</t>
    </rPh>
    <rPh sb="3" eb="5">
      <t>ネンド</t>
    </rPh>
    <phoneticPr fontId="3"/>
  </si>
  <si>
    <t>令和４年度</t>
    <rPh sb="0" eb="1">
      <t>レイ</t>
    </rPh>
    <rPh sb="1" eb="2">
      <t>カズ</t>
    </rPh>
    <rPh sb="3" eb="5">
      <t>ネンド</t>
    </rPh>
    <phoneticPr fontId="3"/>
  </si>
  <si>
    <t>（２）設計業務費</t>
    <rPh sb="3" eb="5">
      <t>セッケイ</t>
    </rPh>
    <rPh sb="5" eb="7">
      <t>ギョウム</t>
    </rPh>
    <phoneticPr fontId="3"/>
  </si>
  <si>
    <t>（３）　建設業務費</t>
    <rPh sb="4" eb="6">
      <t>ケンセツ</t>
    </rPh>
    <rPh sb="6" eb="8">
      <t>ギョウム</t>
    </rPh>
    <phoneticPr fontId="25"/>
  </si>
  <si>
    <t>①既存施設解体工事費</t>
    <rPh sb="1" eb="3">
      <t>キゾン</t>
    </rPh>
    <rPh sb="3" eb="5">
      <t>シセツ</t>
    </rPh>
    <rPh sb="5" eb="7">
      <t>カイタイ</t>
    </rPh>
    <rPh sb="7" eb="9">
      <t>コウジ</t>
    </rPh>
    <rPh sb="9" eb="10">
      <t>ヒ</t>
    </rPh>
    <phoneticPr fontId="25"/>
  </si>
  <si>
    <t>②建設工事費</t>
    <rPh sb="1" eb="3">
      <t>ケンセツ</t>
    </rPh>
    <phoneticPr fontId="3"/>
  </si>
  <si>
    <t>（４）工事監理業務費</t>
    <rPh sb="7" eb="9">
      <t>ギョウム</t>
    </rPh>
    <phoneticPr fontId="25"/>
  </si>
  <si>
    <t>令和５年度</t>
    <rPh sb="0" eb="2">
      <t>レイワ</t>
    </rPh>
    <rPh sb="3" eb="5">
      <t>ネンド</t>
    </rPh>
    <phoneticPr fontId="3"/>
  </si>
  <si>
    <t>令和６年度</t>
    <rPh sb="0" eb="2">
      <t>レイワ</t>
    </rPh>
    <rPh sb="3" eb="5">
      <t>ネンド</t>
    </rPh>
    <phoneticPr fontId="3"/>
  </si>
  <si>
    <t>令和５年度</t>
    <rPh sb="0" eb="1">
      <t>レイ</t>
    </rPh>
    <rPh sb="1" eb="2">
      <t>カズ</t>
    </rPh>
    <rPh sb="3" eb="4">
      <t>ネン</t>
    </rPh>
    <rPh sb="4" eb="5">
      <t>ド</t>
    </rPh>
    <phoneticPr fontId="3"/>
  </si>
  <si>
    <t>令和６年度</t>
    <rPh sb="0" eb="1">
      <t>レイ</t>
    </rPh>
    <rPh sb="1" eb="2">
      <t>カズ</t>
    </rPh>
    <rPh sb="3" eb="4">
      <t>ネン</t>
    </rPh>
    <rPh sb="4" eb="5">
      <t>ド</t>
    </rPh>
    <phoneticPr fontId="3"/>
  </si>
  <si>
    <t>令和７年度</t>
    <rPh sb="0" eb="1">
      <t>レイ</t>
    </rPh>
    <rPh sb="1" eb="2">
      <t>カズ</t>
    </rPh>
    <rPh sb="3" eb="4">
      <t>ネン</t>
    </rPh>
    <rPh sb="4" eb="5">
      <t>ド</t>
    </rPh>
    <phoneticPr fontId="3"/>
  </si>
  <si>
    <t>令和８年度</t>
    <rPh sb="0" eb="1">
      <t>レイ</t>
    </rPh>
    <rPh sb="1" eb="2">
      <t>カズ</t>
    </rPh>
    <rPh sb="3" eb="4">
      <t>ネン</t>
    </rPh>
    <rPh sb="4" eb="5">
      <t>ド</t>
    </rPh>
    <phoneticPr fontId="3"/>
  </si>
  <si>
    <t>令和９年度</t>
    <rPh sb="0" eb="1">
      <t>レイ</t>
    </rPh>
    <rPh sb="1" eb="2">
      <t>カズ</t>
    </rPh>
    <rPh sb="3" eb="4">
      <t>ネン</t>
    </rPh>
    <rPh sb="4" eb="5">
      <t>ド</t>
    </rPh>
    <phoneticPr fontId="3"/>
  </si>
  <si>
    <t>令和１０年度</t>
    <rPh sb="0" eb="1">
      <t>レイ</t>
    </rPh>
    <rPh sb="1" eb="2">
      <t>カズ</t>
    </rPh>
    <rPh sb="4" eb="5">
      <t>ネン</t>
    </rPh>
    <rPh sb="5" eb="6">
      <t>ド</t>
    </rPh>
    <phoneticPr fontId="3"/>
  </si>
  <si>
    <t>令和１１年度</t>
    <rPh sb="0" eb="1">
      <t>レイ</t>
    </rPh>
    <rPh sb="1" eb="2">
      <t>カズ</t>
    </rPh>
    <rPh sb="4" eb="5">
      <t>ネン</t>
    </rPh>
    <rPh sb="5" eb="6">
      <t>ド</t>
    </rPh>
    <phoneticPr fontId="3"/>
  </si>
  <si>
    <t>令和１２年度</t>
    <rPh sb="0" eb="1">
      <t>レイ</t>
    </rPh>
    <rPh sb="1" eb="2">
      <t>カズ</t>
    </rPh>
    <rPh sb="4" eb="5">
      <t>ネン</t>
    </rPh>
    <rPh sb="5" eb="6">
      <t>ド</t>
    </rPh>
    <phoneticPr fontId="3"/>
  </si>
  <si>
    <t>令和１３年度</t>
    <rPh sb="0" eb="1">
      <t>レイ</t>
    </rPh>
    <rPh sb="1" eb="2">
      <t>カズ</t>
    </rPh>
    <rPh sb="4" eb="5">
      <t>ネン</t>
    </rPh>
    <rPh sb="5" eb="6">
      <t>ド</t>
    </rPh>
    <phoneticPr fontId="3"/>
  </si>
  <si>
    <t>令和１４年度</t>
    <rPh sb="0" eb="1">
      <t>レイ</t>
    </rPh>
    <rPh sb="1" eb="2">
      <t>カズ</t>
    </rPh>
    <rPh sb="4" eb="5">
      <t>ネン</t>
    </rPh>
    <rPh sb="5" eb="6">
      <t>ド</t>
    </rPh>
    <phoneticPr fontId="3"/>
  </si>
  <si>
    <t>令和１５年度</t>
    <rPh sb="0" eb="1">
      <t>レイ</t>
    </rPh>
    <rPh sb="1" eb="2">
      <t>カズ</t>
    </rPh>
    <rPh sb="4" eb="5">
      <t>ネン</t>
    </rPh>
    <rPh sb="5" eb="6">
      <t>ド</t>
    </rPh>
    <phoneticPr fontId="3"/>
  </si>
  <si>
    <t>令和１６年度</t>
    <rPh sb="0" eb="1">
      <t>レイ</t>
    </rPh>
    <rPh sb="1" eb="2">
      <t>カズ</t>
    </rPh>
    <rPh sb="4" eb="5">
      <t>ネン</t>
    </rPh>
    <rPh sb="5" eb="6">
      <t>ド</t>
    </rPh>
    <phoneticPr fontId="3"/>
  </si>
  <si>
    <t>令和１７年度</t>
    <rPh sb="0" eb="1">
      <t>レイ</t>
    </rPh>
    <rPh sb="1" eb="2">
      <t>カズ</t>
    </rPh>
    <rPh sb="4" eb="5">
      <t>ネン</t>
    </rPh>
    <rPh sb="5" eb="6">
      <t>ド</t>
    </rPh>
    <phoneticPr fontId="3"/>
  </si>
  <si>
    <t>令和１８年度</t>
    <rPh sb="0" eb="1">
      <t>レイ</t>
    </rPh>
    <rPh sb="1" eb="2">
      <t>カズ</t>
    </rPh>
    <rPh sb="4" eb="5">
      <t>ネン</t>
    </rPh>
    <rPh sb="5" eb="6">
      <t>ド</t>
    </rPh>
    <phoneticPr fontId="3"/>
  </si>
  <si>
    <t>令和１９年度</t>
    <rPh sb="0" eb="1">
      <t>レイ</t>
    </rPh>
    <rPh sb="1" eb="2">
      <t>カズ</t>
    </rPh>
    <rPh sb="4" eb="5">
      <t>ネン</t>
    </rPh>
    <rPh sb="5" eb="6">
      <t>ド</t>
    </rPh>
    <phoneticPr fontId="3"/>
  </si>
  <si>
    <t>令和２０年度</t>
    <rPh sb="0" eb="1">
      <t>レイ</t>
    </rPh>
    <rPh sb="1" eb="2">
      <t>カズ</t>
    </rPh>
    <rPh sb="4" eb="5">
      <t>ネン</t>
    </rPh>
    <rPh sb="5" eb="6">
      <t>ド</t>
    </rPh>
    <phoneticPr fontId="3"/>
  </si>
  <si>
    <t>多目的ホール</t>
    <rPh sb="0" eb="3">
      <t>タモクテキ</t>
    </rPh>
    <phoneticPr fontId="3"/>
  </si>
  <si>
    <t>多目的室１</t>
    <rPh sb="0" eb="3">
      <t>タモクテキ</t>
    </rPh>
    <rPh sb="3" eb="4">
      <t>シツ</t>
    </rPh>
    <phoneticPr fontId="3"/>
  </si>
  <si>
    <t>多目的室２</t>
    <rPh sb="0" eb="3">
      <t>タモクテキ</t>
    </rPh>
    <rPh sb="3" eb="4">
      <t>シツ</t>
    </rPh>
    <phoneticPr fontId="3"/>
  </si>
  <si>
    <t>調理室</t>
    <rPh sb="0" eb="3">
      <t>チョウリシツ</t>
    </rPh>
    <phoneticPr fontId="3"/>
  </si>
  <si>
    <t>スタジオ</t>
    <phoneticPr fontId="3"/>
  </si>
  <si>
    <t>和室</t>
    <rPh sb="0" eb="2">
      <t>ワシツ</t>
    </rPh>
    <phoneticPr fontId="3"/>
  </si>
  <si>
    <t>１．本複合施設の設計・建設業務に要する費用</t>
    <rPh sb="3" eb="5">
      <t>フクゴウ</t>
    </rPh>
    <rPh sb="5" eb="7">
      <t>シセツ</t>
    </rPh>
    <phoneticPr fontId="3"/>
  </si>
  <si>
    <t>本市の支払うサービス購入料　合計</t>
    <rPh sb="0" eb="2">
      <t>ホンシ</t>
    </rPh>
    <rPh sb="3" eb="5">
      <t>シハラ</t>
    </rPh>
    <rPh sb="10" eb="12">
      <t>コウニュウ</t>
    </rPh>
    <rPh sb="12" eb="13">
      <t>リョウ</t>
    </rPh>
    <rPh sb="14" eb="15">
      <t>ゴウ</t>
    </rPh>
    <rPh sb="15" eb="16">
      <t>ケイ</t>
    </rPh>
    <phoneticPr fontId="3"/>
  </si>
  <si>
    <t>設計・建設業務　対価内訳書</t>
    <rPh sb="0" eb="2">
      <t>セッケイ</t>
    </rPh>
    <rPh sb="3" eb="5">
      <t>ケンセツ</t>
    </rPh>
    <rPh sb="5" eb="7">
      <t>ギョウム</t>
    </rPh>
    <rPh sb="8" eb="10">
      <t>タイカ</t>
    </rPh>
    <rPh sb="10" eb="13">
      <t>ウチワケショ</t>
    </rPh>
    <phoneticPr fontId="3"/>
  </si>
  <si>
    <t>維持管理業務　対価内訳書</t>
    <rPh sb="0" eb="2">
      <t>イジ</t>
    </rPh>
    <rPh sb="2" eb="4">
      <t>カンリ</t>
    </rPh>
    <rPh sb="4" eb="6">
      <t>ギョウム</t>
    </rPh>
    <rPh sb="7" eb="9">
      <t>タイカ</t>
    </rPh>
    <rPh sb="9" eb="11">
      <t>ウチワケ</t>
    </rPh>
    <rPh sb="11" eb="12">
      <t>ショ</t>
    </rPh>
    <phoneticPr fontId="3"/>
  </si>
  <si>
    <t>運営業務　対価内訳書</t>
    <rPh sb="0" eb="2">
      <t>ウンエイ</t>
    </rPh>
    <rPh sb="2" eb="4">
      <t>ギョウム</t>
    </rPh>
    <rPh sb="5" eb="7">
      <t>タイカ</t>
    </rPh>
    <rPh sb="7" eb="9">
      <t>ウチワケ</t>
    </rPh>
    <rPh sb="9" eb="10">
      <t>ショ</t>
    </rPh>
    <phoneticPr fontId="3"/>
  </si>
  <si>
    <t>サービス購入料Ｂ－１（維持管理業務の対価）</t>
    <rPh sb="4" eb="6">
      <t>コウニュウ</t>
    </rPh>
    <rPh sb="6" eb="7">
      <t>リョウ</t>
    </rPh>
    <rPh sb="11" eb="13">
      <t>イジ</t>
    </rPh>
    <rPh sb="13" eb="15">
      <t>カンリ</t>
    </rPh>
    <rPh sb="15" eb="17">
      <t>ギョウム</t>
    </rPh>
    <rPh sb="18" eb="20">
      <t>タイカ</t>
    </rPh>
    <phoneticPr fontId="3"/>
  </si>
  <si>
    <t>サービス購入料Ｃ（運営業務及びコミュニティ</t>
    <rPh sb="4" eb="6">
      <t>コウニュウ</t>
    </rPh>
    <rPh sb="6" eb="7">
      <t>リョウ</t>
    </rPh>
    <rPh sb="9" eb="11">
      <t>ウンエイ</t>
    </rPh>
    <rPh sb="11" eb="13">
      <t>ギョウム</t>
    </rPh>
    <phoneticPr fontId="3"/>
  </si>
  <si>
    <t>諸室等の利用料金収入</t>
    <rPh sb="0" eb="1">
      <t>ショ</t>
    </rPh>
    <rPh sb="1" eb="2">
      <t>シツ</t>
    </rPh>
    <rPh sb="2" eb="3">
      <t>トウ</t>
    </rPh>
    <rPh sb="4" eb="6">
      <t>リヨウ</t>
    </rPh>
    <rPh sb="6" eb="8">
      <t>リョウキン</t>
    </rPh>
    <rPh sb="8" eb="10">
      <t>シュウニュウ</t>
    </rPh>
    <phoneticPr fontId="3"/>
  </si>
  <si>
    <t>駐車場の利用料金収入</t>
    <rPh sb="0" eb="3">
      <t>チュウシャジョウ</t>
    </rPh>
    <rPh sb="4" eb="10">
      <t>リヨウリョウキンシュウニュウ</t>
    </rPh>
    <phoneticPr fontId="3"/>
  </si>
  <si>
    <t>貸ロッカー等備品利用料金</t>
    <rPh sb="0" eb="1">
      <t>カシ</t>
    </rPh>
    <rPh sb="5" eb="6">
      <t>トウ</t>
    </rPh>
    <rPh sb="6" eb="8">
      <t>ビヒン</t>
    </rPh>
    <rPh sb="8" eb="12">
      <t>リヨウリョウキン</t>
    </rPh>
    <phoneticPr fontId="3"/>
  </si>
  <si>
    <t>施設整備費</t>
    <rPh sb="0" eb="2">
      <t>シセツ</t>
    </rPh>
    <rPh sb="2" eb="4">
      <t>セイビ</t>
    </rPh>
    <rPh sb="4" eb="5">
      <t>ヒ</t>
    </rPh>
    <phoneticPr fontId="3"/>
  </si>
  <si>
    <t>維持管理費(地優賃)</t>
    <rPh sb="4" eb="5">
      <t>ヒ</t>
    </rPh>
    <rPh sb="6" eb="9">
      <t>チユウチン</t>
    </rPh>
    <phoneticPr fontId="3"/>
  </si>
  <si>
    <t>維持管理費(外構・植栽)</t>
    <rPh sb="6" eb="8">
      <t>ガイコウ</t>
    </rPh>
    <rPh sb="9" eb="11">
      <t>ショクサイ</t>
    </rPh>
    <phoneticPr fontId="3"/>
  </si>
  <si>
    <t>金融関連費用</t>
    <rPh sb="0" eb="6">
      <t>キンユウカンレンヒヨウ</t>
    </rPh>
    <phoneticPr fontId="3"/>
  </si>
  <si>
    <t>減価償却費</t>
    <rPh sb="0" eb="5">
      <t>ゲンカショウキャクヒ</t>
    </rPh>
    <phoneticPr fontId="3"/>
  </si>
  <si>
    <t>営業外費用</t>
    <rPh sb="3" eb="5">
      <t>ヒヨウ</t>
    </rPh>
    <phoneticPr fontId="3"/>
  </si>
  <si>
    <t>法人税等 ＝ 課税所得 × 実効税率（30.81%） とすること。</t>
    <rPh sb="0" eb="3">
      <t>ホウジンゼイ</t>
    </rPh>
    <rPh sb="3" eb="4">
      <t>トウ</t>
    </rPh>
    <rPh sb="7" eb="9">
      <t>カゼイ</t>
    </rPh>
    <rPh sb="9" eb="11">
      <t>ショトク</t>
    </rPh>
    <rPh sb="14" eb="16">
      <t>ジッコウ</t>
    </rPh>
    <rPh sb="16" eb="18">
      <t>ゼイリツ</t>
    </rPh>
    <phoneticPr fontId="3"/>
  </si>
  <si>
    <t>ＬＬＣＲの算出に用いる割引率は優先(シニア)ローン借入利率とすること。</t>
    <phoneticPr fontId="3"/>
  </si>
  <si>
    <t>その他諸室等</t>
    <rPh sb="2" eb="3">
      <t>タ</t>
    </rPh>
    <rPh sb="3" eb="6">
      <t>ショシツトウ</t>
    </rPh>
    <phoneticPr fontId="3"/>
  </si>
  <si>
    <t>貸ロッカー等備品利用料金</t>
    <rPh sb="0" eb="1">
      <t>カシ</t>
    </rPh>
    <rPh sb="5" eb="6">
      <t>トウ</t>
    </rPh>
    <rPh sb="6" eb="12">
      <t>ビヒンリヨウリョウキン</t>
    </rPh>
    <phoneticPr fontId="3"/>
  </si>
  <si>
    <t>駐車場</t>
    <rPh sb="0" eb="3">
      <t>チュウシャジョウ</t>
    </rPh>
    <phoneticPr fontId="3"/>
  </si>
  <si>
    <t>子育て賃貸住宅運営業務</t>
    <phoneticPr fontId="3"/>
  </si>
  <si>
    <t>一般管理費</t>
    <rPh sb="0" eb="5">
      <t>イッパンカンリヒ</t>
    </rPh>
    <phoneticPr fontId="3"/>
  </si>
  <si>
    <t>維持管理費(地優賃)</t>
    <phoneticPr fontId="3"/>
  </si>
  <si>
    <t>維持管理費（市民センター・図書館運営業務））</t>
    <rPh sb="6" eb="8">
      <t>シミン</t>
    </rPh>
    <rPh sb="13" eb="20">
      <t>トショカンウンエイギョウム</t>
    </rPh>
    <phoneticPr fontId="3"/>
  </si>
  <si>
    <t>維持管理費(外構・植栽)</t>
    <phoneticPr fontId="25"/>
  </si>
  <si>
    <t>（５）周辺家屋影響調査・対策費</t>
    <rPh sb="3" eb="5">
      <t>シュウヘン</t>
    </rPh>
    <rPh sb="5" eb="7">
      <t>カオク</t>
    </rPh>
    <rPh sb="7" eb="9">
      <t>エイキョウ</t>
    </rPh>
    <rPh sb="9" eb="11">
      <t>チョウサ</t>
    </rPh>
    <rPh sb="12" eb="14">
      <t>タイサク</t>
    </rPh>
    <rPh sb="14" eb="15">
      <t>ヒ</t>
    </rPh>
    <phoneticPr fontId="25"/>
  </si>
  <si>
    <t>（７）備品等設置業務費</t>
    <rPh sb="3" eb="5">
      <t>ビヒン</t>
    </rPh>
    <rPh sb="5" eb="6">
      <t>ナド</t>
    </rPh>
    <rPh sb="6" eb="8">
      <t>セッチ</t>
    </rPh>
    <rPh sb="8" eb="10">
      <t>ギョウム</t>
    </rPh>
    <rPh sb="10" eb="11">
      <t>ヒ</t>
    </rPh>
    <phoneticPr fontId="25"/>
  </si>
  <si>
    <t>（８）開業準備業務費</t>
    <rPh sb="3" eb="5">
      <t>カイギョウ</t>
    </rPh>
    <rPh sb="5" eb="7">
      <t>ジュンビ</t>
    </rPh>
    <rPh sb="7" eb="9">
      <t>ギョウム</t>
    </rPh>
    <rPh sb="9" eb="10">
      <t>ヒ</t>
    </rPh>
    <phoneticPr fontId="3"/>
  </si>
  <si>
    <t>（９) 完成式典支援業務</t>
    <rPh sb="4" eb="6">
      <t>カンセイ</t>
    </rPh>
    <rPh sb="6" eb="8">
      <t>シキテン</t>
    </rPh>
    <rPh sb="8" eb="10">
      <t>シエン</t>
    </rPh>
    <rPh sb="10" eb="12">
      <t>ギョウム</t>
    </rPh>
    <phoneticPr fontId="25"/>
  </si>
  <si>
    <t>（６）室内環境調査費</t>
    <rPh sb="3" eb="9">
      <t>シツナイカンキョウチョウサ</t>
    </rPh>
    <rPh sb="9" eb="10">
      <t>ヒ</t>
    </rPh>
    <phoneticPr fontId="25"/>
  </si>
  <si>
    <t>（１０）その他の費用（所有権移転業務、各種申請等業務、国庫等補助金申請補助業務）</t>
    <rPh sb="6" eb="7">
      <t>タ</t>
    </rPh>
    <rPh sb="8" eb="10">
      <t>ヒヨウ</t>
    </rPh>
    <rPh sb="11" eb="14">
      <t>ショユウケン</t>
    </rPh>
    <rPh sb="14" eb="16">
      <t>イテン</t>
    </rPh>
    <rPh sb="16" eb="18">
      <t>ギョウム</t>
    </rPh>
    <phoneticPr fontId="3"/>
  </si>
  <si>
    <t>物価変動等について考慮せず記入すること。</t>
    <phoneticPr fontId="3"/>
  </si>
  <si>
    <t>サービス購入料Ｂ－１（維持管理業務の対価）(税込)</t>
    <rPh sb="4" eb="6">
      <t>コウニュウ</t>
    </rPh>
    <rPh sb="6" eb="7">
      <t>リョウ</t>
    </rPh>
    <rPh sb="11" eb="13">
      <t>イジ</t>
    </rPh>
    <rPh sb="13" eb="15">
      <t>カンリ</t>
    </rPh>
    <rPh sb="15" eb="17">
      <t>ギョウム</t>
    </rPh>
    <rPh sb="18" eb="20">
      <t>タイカ</t>
    </rPh>
    <rPh sb="22" eb="24">
      <t>ゼイコ</t>
    </rPh>
    <phoneticPr fontId="25"/>
  </si>
  <si>
    <t>サービス購入料Ｂ－２（光熱水費）（税込）</t>
    <rPh sb="4" eb="6">
      <t>コウニュウ</t>
    </rPh>
    <rPh sb="6" eb="7">
      <t>リョウ</t>
    </rPh>
    <rPh sb="11" eb="15">
      <t>コウネツスイヒ</t>
    </rPh>
    <rPh sb="17" eb="19">
      <t>ゼイコ</t>
    </rPh>
    <phoneticPr fontId="25"/>
  </si>
  <si>
    <t>物価変動等について考慮せず記入すること。</t>
    <phoneticPr fontId="25"/>
  </si>
  <si>
    <t>(税抜額)</t>
    <rPh sb="3" eb="4">
      <t>ガク</t>
    </rPh>
    <phoneticPr fontId="3"/>
  </si>
  <si>
    <t>(税込額)</t>
    <rPh sb="3" eb="4">
      <t>ガク</t>
    </rPh>
    <phoneticPr fontId="3"/>
  </si>
  <si>
    <t>物価上昇は考慮しないこと。</t>
    <rPh sb="0" eb="2">
      <t>ブッカ</t>
    </rPh>
    <rPh sb="2" eb="4">
      <t>ジョウショウ</t>
    </rPh>
    <rPh sb="5" eb="7">
      <t>コウリョ</t>
    </rPh>
    <phoneticPr fontId="3"/>
  </si>
  <si>
    <t>合計・・・Ｂ―１　（円）（税抜）</t>
    <rPh sb="10" eb="11">
      <t>エン</t>
    </rPh>
    <rPh sb="13" eb="15">
      <t>ゼイヌ</t>
    </rPh>
    <phoneticPr fontId="3"/>
  </si>
  <si>
    <t>合計・・・Ｂ―１　（円）（税込）</t>
    <rPh sb="14" eb="15">
      <t>コミ</t>
    </rPh>
    <phoneticPr fontId="3"/>
  </si>
  <si>
    <t>　形成支援業務の対価）</t>
    <phoneticPr fontId="3"/>
  </si>
  <si>
    <t>消費税</t>
    <rPh sb="0" eb="3">
      <t>ショウヒゼイ</t>
    </rPh>
    <phoneticPr fontId="3"/>
  </si>
  <si>
    <t>令和６年度</t>
    <rPh sb="0" eb="1">
      <t>レイ</t>
    </rPh>
    <rPh sb="1" eb="2">
      <t>カズ</t>
    </rPh>
    <rPh sb="3" eb="5">
      <t>ネンド</t>
    </rPh>
    <phoneticPr fontId="3"/>
  </si>
  <si>
    <t>令和４年度</t>
    <rPh sb="0" eb="2">
      <t>レイワ</t>
    </rPh>
    <rPh sb="3" eb="5">
      <t>ネンド</t>
    </rPh>
    <phoneticPr fontId="3"/>
  </si>
  <si>
    <t>コミュニティ形成支援業務費</t>
    <rPh sb="6" eb="10">
      <t>ケイセイシエン</t>
    </rPh>
    <rPh sb="10" eb="12">
      <t>ギョウム</t>
    </rPh>
    <rPh sb="12" eb="13">
      <t>ヒ</t>
    </rPh>
    <phoneticPr fontId="3"/>
  </si>
  <si>
    <t>提案事業に係る費用</t>
    <rPh sb="0" eb="4">
      <t>テイアンジギョウ</t>
    </rPh>
    <rPh sb="5" eb="6">
      <t>カカ</t>
    </rPh>
    <rPh sb="7" eb="9">
      <t>ヒヨウ</t>
    </rPh>
    <phoneticPr fontId="3"/>
  </si>
  <si>
    <t>消費税（施設整備費・維持管理費・光熱水費・運営費・一般管理費・提案事業）</t>
    <rPh sb="0" eb="3">
      <t>ショウヒゼイ</t>
    </rPh>
    <rPh sb="4" eb="9">
      <t>シセツセイビヒ</t>
    </rPh>
    <rPh sb="10" eb="15">
      <t>イジカンリヒ</t>
    </rPh>
    <rPh sb="16" eb="20">
      <t>コウネツスイヒ</t>
    </rPh>
    <rPh sb="21" eb="24">
      <t>ウンエイヒ</t>
    </rPh>
    <rPh sb="25" eb="30">
      <t>イッパンカンリヒ</t>
    </rPh>
    <rPh sb="31" eb="35">
      <t>テイアンジギョウ</t>
    </rPh>
    <phoneticPr fontId="3"/>
  </si>
  <si>
    <t>物価変動等についても考慮せず記入すること。</t>
    <phoneticPr fontId="3"/>
  </si>
  <si>
    <r>
      <t>ＳＰＣの出資構成　</t>
    </r>
    <r>
      <rPr>
        <sz val="8"/>
        <rFont val="ＭＳ 明朝"/>
        <family val="1"/>
        <charset val="128"/>
      </rPr>
      <t>※1</t>
    </r>
    <rPh sb="4" eb="6">
      <t>シュッシ</t>
    </rPh>
    <rPh sb="6" eb="8">
      <t>コウセイ</t>
    </rPh>
    <phoneticPr fontId="3"/>
  </si>
  <si>
    <t>提－様式２－２</t>
    <rPh sb="0" eb="1">
      <t>テイ</t>
    </rPh>
    <rPh sb="2" eb="4">
      <t>ヨウシキ</t>
    </rPh>
    <phoneticPr fontId="3"/>
  </si>
  <si>
    <t>提－様式２-３</t>
    <rPh sb="2" eb="4">
      <t>ヨウシキ</t>
    </rPh>
    <phoneticPr fontId="3"/>
  </si>
  <si>
    <t>損益計算書</t>
    <rPh sb="0" eb="2">
      <t>ソンエキ</t>
    </rPh>
    <rPh sb="2" eb="4">
      <t>ケイサン</t>
    </rPh>
    <rPh sb="4" eb="5">
      <t>ショ</t>
    </rPh>
    <phoneticPr fontId="3"/>
  </si>
  <si>
    <t>キャッシュフロー表</t>
    <rPh sb="8" eb="9">
      <t>ヒョウ</t>
    </rPh>
    <phoneticPr fontId="3"/>
  </si>
  <si>
    <t>運営費（地優賃）</t>
    <rPh sb="0" eb="3">
      <t>ウンエイヒ</t>
    </rPh>
    <rPh sb="4" eb="5">
      <t>チ</t>
    </rPh>
    <rPh sb="5" eb="6">
      <t>ユウ</t>
    </rPh>
    <rPh sb="6" eb="7">
      <t>チン</t>
    </rPh>
    <phoneticPr fontId="3"/>
  </si>
  <si>
    <t>運営費（市民センター・図書館）</t>
    <rPh sb="0" eb="3">
      <t>ウンエイヒ</t>
    </rPh>
    <rPh sb="4" eb="6">
      <t>シミン</t>
    </rPh>
    <rPh sb="11" eb="14">
      <t>トショカン</t>
    </rPh>
    <phoneticPr fontId="3"/>
  </si>
  <si>
    <t>配当（元利償還前フリーキャッシュフロー）</t>
    <rPh sb="0" eb="2">
      <t>ハイトウ</t>
    </rPh>
    <phoneticPr fontId="3"/>
  </si>
  <si>
    <t>ＥＩＲＲ（ＰＩＲＲ）</t>
    <phoneticPr fontId="3"/>
  </si>
  <si>
    <t>ＳＰＣを設立しない場合は、評価指標についてEIRRではなく（）内のPIRRとその基礎数値を示すこととし、必要に応じて適宜項目を修正のうえ作成すること。</t>
    <rPh sb="4" eb="6">
      <t>セツリツ</t>
    </rPh>
    <rPh sb="9" eb="11">
      <t>バアイ</t>
    </rPh>
    <rPh sb="13" eb="17">
      <t>ヒョウカシヒョウ</t>
    </rPh>
    <rPh sb="31" eb="32">
      <t>ナイ</t>
    </rPh>
    <rPh sb="40" eb="44">
      <t>キソスウチ</t>
    </rPh>
    <rPh sb="45" eb="46">
      <t>シメ</t>
    </rPh>
    <rPh sb="52" eb="54">
      <t>ヒツヨウ</t>
    </rPh>
    <rPh sb="55" eb="56">
      <t>オウ</t>
    </rPh>
    <rPh sb="58" eb="60">
      <t>テキギ</t>
    </rPh>
    <rPh sb="60" eb="62">
      <t>コウモク</t>
    </rPh>
    <rPh sb="63" eb="65">
      <t>シュウセイ</t>
    </rPh>
    <rPh sb="68" eb="70">
      <t>サクセイ</t>
    </rPh>
    <phoneticPr fontId="3"/>
  </si>
  <si>
    <t>２　その他設計・建設業務に必要な費用（保険料等の諸費用、割賦金利等）</t>
    <rPh sb="4" eb="5">
      <t>ホカ</t>
    </rPh>
    <rPh sb="5" eb="7">
      <t>セッケイ</t>
    </rPh>
    <rPh sb="6" eb="7">
      <t>シセツ</t>
    </rPh>
    <rPh sb="8" eb="10">
      <t>ケンセツ</t>
    </rPh>
    <rPh sb="10" eb="12">
      <t>ギョウム</t>
    </rPh>
    <rPh sb="13" eb="15">
      <t>ヒツヨウ</t>
    </rPh>
    <rPh sb="16" eb="18">
      <t>ヒヨウ</t>
    </rPh>
    <rPh sb="19" eb="22">
      <t>ホケンリョウ</t>
    </rPh>
    <rPh sb="22" eb="23">
      <t>トウ</t>
    </rPh>
    <rPh sb="24" eb="25">
      <t>ショ</t>
    </rPh>
    <rPh sb="25" eb="27">
      <t>ヒヨウ</t>
    </rPh>
    <rPh sb="32" eb="33">
      <t>トウ</t>
    </rPh>
    <phoneticPr fontId="25"/>
  </si>
  <si>
    <t xml:space="preserve">①＝(上記1の費用）× 95% </t>
    <rPh sb="3" eb="5">
      <t>ジョウキ</t>
    </rPh>
    <rPh sb="7" eb="9">
      <t>ヒヨウ</t>
    </rPh>
    <phoneticPr fontId="3"/>
  </si>
  <si>
    <t xml:space="preserve">②＝(上記1の費用）× (100-95)%
＋上記2の費用 </t>
    <rPh sb="3" eb="5">
      <t>ジョウキ</t>
    </rPh>
    <rPh sb="7" eb="9">
      <t>ヒヨウ</t>
    </rPh>
    <rPh sb="23" eb="25">
      <t>ジョウキ</t>
    </rPh>
    <rPh sb="27" eb="29">
      <t>ヒヨウ</t>
    </rPh>
    <phoneticPr fontId="3"/>
  </si>
  <si>
    <t>　合計（1+2+3+4+5)　･･･Ｂ－２(円)（税抜）</t>
    <rPh sb="1" eb="3">
      <t>ゴウケイ</t>
    </rPh>
    <rPh sb="22" eb="23">
      <t>エン</t>
    </rPh>
    <rPh sb="25" eb="27">
      <t>ゼイヌ</t>
    </rPh>
    <phoneticPr fontId="3"/>
  </si>
  <si>
    <t>　合計（1+2+3+4+5)　･･･Ｂ－２(円)（税込）</t>
    <rPh sb="1" eb="3">
      <t>ゴウケイ</t>
    </rPh>
    <rPh sb="22" eb="23">
      <t>エン</t>
    </rPh>
    <rPh sb="25" eb="27">
      <t>ゼイコ</t>
    </rPh>
    <phoneticPr fontId="3"/>
  </si>
  <si>
    <r>
      <t>維持管理費（市民センター・図書館</t>
    </r>
    <r>
      <rPr>
        <sz val="11"/>
        <color theme="1"/>
        <rFont val="ＭＳ 明朝"/>
        <family val="1"/>
        <charset val="128"/>
      </rPr>
      <t>）</t>
    </r>
    <rPh sb="13" eb="16">
      <t>トショカン</t>
    </rPh>
    <phoneticPr fontId="3"/>
  </si>
  <si>
    <r>
      <t>市民センター・図書館</t>
    </r>
    <r>
      <rPr>
        <sz val="11"/>
        <color theme="1"/>
        <rFont val="ＭＳ 明朝"/>
        <family val="1"/>
        <charset val="128"/>
      </rPr>
      <t>運営業務</t>
    </r>
    <phoneticPr fontId="3"/>
  </si>
  <si>
    <t>繰越欠損金は最長１０年間繰り越しができるものとする。</t>
    <rPh sb="0" eb="2">
      <t>クリコシ</t>
    </rPh>
    <rPh sb="2" eb="5">
      <t>ケッソンキン</t>
    </rPh>
    <rPh sb="6" eb="8">
      <t>サイチョウ</t>
    </rPh>
    <rPh sb="10" eb="12">
      <t>ネンカン</t>
    </rPh>
    <rPh sb="12" eb="13">
      <t>ク</t>
    </rPh>
    <rPh sb="14" eb="15">
      <t>コ</t>
    </rPh>
    <phoneticPr fontId="3"/>
  </si>
  <si>
    <t>提－様式２-４</t>
    <rPh sb="0" eb="1">
      <t>テイ</t>
    </rPh>
    <rPh sb="2" eb="4">
      <t>ヨウシキ</t>
    </rPh>
    <phoneticPr fontId="3"/>
  </si>
  <si>
    <t>提－様式３－３－２</t>
    <rPh sb="0" eb="1">
      <t>テイ</t>
    </rPh>
    <rPh sb="2" eb="4">
      <t>ヨウシキ</t>
    </rPh>
    <phoneticPr fontId="3"/>
  </si>
  <si>
    <t>提－様式３－３－３</t>
    <rPh sb="0" eb="1">
      <t>テイ</t>
    </rPh>
    <rPh sb="2" eb="4">
      <t>ヨウシキ</t>
    </rPh>
    <phoneticPr fontId="3"/>
  </si>
  <si>
    <t>１利用料金による収入……（ｃ１）計　       計</t>
    <rPh sb="1" eb="3">
      <t>リヨウ</t>
    </rPh>
    <rPh sb="3" eb="5">
      <t>リョウキン</t>
    </rPh>
    <rPh sb="8" eb="10">
      <t>シュウニュウ</t>
    </rPh>
    <rPh sb="25" eb="26">
      <t>ケイ</t>
    </rPh>
    <phoneticPr fontId="3"/>
  </si>
  <si>
    <t>サービス購入料Ａ－１
（一時金払い）</t>
    <rPh sb="4" eb="6">
      <t>コウニュウ</t>
    </rPh>
    <rPh sb="6" eb="7">
      <t>リョウ</t>
    </rPh>
    <rPh sb="12" eb="15">
      <t>イチジキン</t>
    </rPh>
    <rPh sb="15" eb="16">
      <t>バラ</t>
    </rPh>
    <phoneticPr fontId="25"/>
  </si>
  <si>
    <t>サービス購入料Ａ－２
（うち割賦元本のみ）</t>
    <rPh sb="4" eb="6">
      <t>コウニュウ</t>
    </rPh>
    <rPh sb="6" eb="7">
      <t>リョウ</t>
    </rPh>
    <rPh sb="14" eb="16">
      <t>カップ</t>
    </rPh>
    <rPh sb="16" eb="18">
      <t>ガンポン</t>
    </rPh>
    <phoneticPr fontId="25"/>
  </si>
  <si>
    <t>サービス購入料Ｃ（運営費の対価）
(C2-C1)</t>
    <rPh sb="4" eb="6">
      <t>コウニュウ</t>
    </rPh>
    <rPh sb="6" eb="7">
      <t>リョウ</t>
    </rPh>
    <rPh sb="9" eb="11">
      <t>ウンエイ</t>
    </rPh>
    <rPh sb="11" eb="12">
      <t>ヒ</t>
    </rPh>
    <rPh sb="13" eb="15">
      <t>タイカ</t>
    </rPh>
    <phoneticPr fontId="25"/>
  </si>
  <si>
    <t>※１　SPCを設立しない場合、資本金額欄に事業に充てる自己資金額を記入すること。また、出資者名欄には資金の負</t>
    <rPh sb="7" eb="9">
      <t>セツリツ</t>
    </rPh>
    <rPh sb="12" eb="14">
      <t>バアイ</t>
    </rPh>
    <rPh sb="15" eb="17">
      <t>シホン</t>
    </rPh>
    <rPh sb="17" eb="19">
      <t>キンガク</t>
    </rPh>
    <rPh sb="19" eb="20">
      <t>ラン</t>
    </rPh>
    <rPh sb="21" eb="23">
      <t>ジギョウ</t>
    </rPh>
    <rPh sb="24" eb="25">
      <t>ア</t>
    </rPh>
    <rPh sb="27" eb="31">
      <t>ジコシキン</t>
    </rPh>
    <rPh sb="31" eb="32">
      <t>ガク</t>
    </rPh>
    <rPh sb="33" eb="35">
      <t>キニュウ</t>
    </rPh>
    <rPh sb="43" eb="46">
      <t>シュッシシャ</t>
    </rPh>
    <rPh sb="46" eb="47">
      <t>メイ</t>
    </rPh>
    <rPh sb="47" eb="48">
      <t>ラン</t>
    </rPh>
    <rPh sb="50" eb="52">
      <t>シキン</t>
    </rPh>
    <rPh sb="53" eb="54">
      <t>フ</t>
    </rPh>
    <phoneticPr fontId="3"/>
  </si>
  <si>
    <t>　担者、出資比率欄に自己資金全体に占める比率を記入すること。</t>
    <rPh sb="8" eb="9">
      <t>ラン</t>
    </rPh>
    <rPh sb="10" eb="12">
      <t>ジコ</t>
    </rPh>
    <rPh sb="12" eb="14">
      <t>シキン</t>
    </rPh>
    <rPh sb="14" eb="16">
      <t>ゼンタイ</t>
    </rPh>
    <rPh sb="17" eb="18">
      <t>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</si>
</sst>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0_);[Red]\(#,##0\)"/>
    <numFmt numFmtId="178" formatCode="0.0%"/>
    <numFmt numFmtId="179" formatCode="#,##0_ ;[Red]\-#,##0\ "/>
    <numFmt numFmtId="180" formatCode="#,##0;&quot;▲ &quot;#,##0"/>
    <numFmt numFmtId="181" formatCode="#,##0.000_ "/>
    <numFmt numFmtId="182" formatCode="0.000%"/>
    <numFmt numFmtId="183" formatCode="#,##0&quot;       &quot;"/>
    <numFmt numFmtId="184" formatCode="#,##0;\-#,##0;&quot;-&quot;"/>
  </numFmts>
  <fonts count="70"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sz val="10.5"/>
      <name val="ＭＳ 明朝"/>
      <family val="1"/>
      <charset val="128"/>
    </font>
    <font>
      <u/>
      <sz val="11"/>
      <color indexed="12"/>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0"/>
      <name val="ＭＳ 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7.5"/>
      <name val="ｺﾞｼｯｸ"/>
      <family val="3"/>
      <charset val="128"/>
    </font>
    <font>
      <sz val="11"/>
      <name val="ＭＳ ゴシック"/>
      <family val="3"/>
      <charset val="128"/>
    </font>
    <font>
      <sz val="6"/>
      <name val="ＭＳ ゴシック"/>
      <family val="3"/>
      <charset val="128"/>
    </font>
    <font>
      <b/>
      <sz val="20"/>
      <name val="ＭＳ ゴシック"/>
      <family val="3"/>
      <charset val="128"/>
    </font>
    <font>
      <sz val="10.5"/>
      <name val="ＭＳ ゴシック"/>
      <family val="3"/>
      <charset val="128"/>
    </font>
    <font>
      <sz val="12"/>
      <name val="ＭＳ 明朝"/>
      <family val="1"/>
      <charset val="128"/>
    </font>
    <font>
      <sz val="14"/>
      <name val="ＭＳ 明朝"/>
      <family val="1"/>
      <charset val="128"/>
    </font>
    <font>
      <sz val="16"/>
      <name val="ＭＳ ゴシック"/>
      <family val="3"/>
      <charset val="128"/>
    </font>
    <font>
      <sz val="10"/>
      <name val="ＭＳ 明朝"/>
      <family val="1"/>
      <charset val="128"/>
    </font>
    <font>
      <sz val="10"/>
      <name val="ＭＳ Ｐゴシック"/>
      <family val="3"/>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sz val="12"/>
      <name val="Arial"/>
      <family val="2"/>
    </font>
    <font>
      <sz val="11"/>
      <name val="Arial"/>
      <family val="2"/>
    </font>
    <font>
      <b/>
      <sz val="11"/>
      <name val="Arial"/>
      <family val="2"/>
    </font>
    <font>
      <sz val="20"/>
      <name val="ＭＳ ゴシック"/>
      <family val="3"/>
      <charset val="128"/>
    </font>
    <font>
      <sz val="12"/>
      <name val="ＭＳ ゴシック"/>
      <family val="3"/>
      <charset val="128"/>
    </font>
    <font>
      <sz val="8"/>
      <name val="ＭＳ 明朝"/>
      <family val="1"/>
      <charset val="128"/>
    </font>
    <font>
      <sz val="10.5"/>
      <color theme="1"/>
      <name val="ＭＳ ゴシック"/>
      <family val="3"/>
      <charset val="128"/>
    </font>
    <font>
      <sz val="10"/>
      <color theme="1"/>
      <name val="ＭＳ 明朝"/>
      <family val="1"/>
      <charset val="128"/>
    </font>
    <font>
      <sz val="11"/>
      <color theme="1"/>
      <name val="ＭＳ 明朝"/>
      <family val="1"/>
      <charset val="128"/>
    </font>
    <font>
      <sz val="10"/>
      <color theme="1"/>
      <name val="ＭＳ Ｐゴシック"/>
      <family val="3"/>
      <charset val="128"/>
    </font>
    <font>
      <sz val="10"/>
      <color theme="1"/>
      <name val="ＭＳ ゴシック"/>
      <family val="3"/>
      <charset val="128"/>
    </font>
    <font>
      <sz val="14"/>
      <color theme="1"/>
      <name val="ＭＳ 明朝"/>
      <family val="1"/>
      <charset val="128"/>
    </font>
    <font>
      <sz val="14"/>
      <color theme="1"/>
      <name val="ＭＳ ゴシック"/>
      <family val="3"/>
      <charset val="128"/>
    </font>
    <font>
      <sz val="11"/>
      <color theme="1"/>
      <name val="ＭＳ Ｐゴシック"/>
      <family val="3"/>
      <charset val="128"/>
    </font>
    <font>
      <sz val="20"/>
      <color theme="1"/>
      <name val="ＭＳ 明朝"/>
      <family val="1"/>
      <charset val="128"/>
    </font>
    <font>
      <sz val="28"/>
      <color theme="1"/>
      <name val="ＭＳ ゴシック"/>
      <family val="3"/>
      <charset val="128"/>
    </font>
    <font>
      <sz val="16"/>
      <color theme="1"/>
      <name val="ＭＳ Ｐゴシック"/>
      <family val="3"/>
      <charset val="128"/>
    </font>
    <font>
      <sz val="11"/>
      <color theme="1"/>
      <name val="ＭＳ ゴシック"/>
      <family val="3"/>
      <charset val="128"/>
    </font>
    <font>
      <b/>
      <sz val="10"/>
      <color theme="1"/>
      <name val="ＭＳ 明朝"/>
      <family val="1"/>
      <charset val="128"/>
    </font>
    <font>
      <sz val="12"/>
      <color theme="1"/>
      <name val="ＭＳ 明朝"/>
      <family val="1"/>
      <charset val="128"/>
    </font>
    <font>
      <b/>
      <sz val="11"/>
      <color theme="1"/>
      <name val="ＭＳ Ｐゴシック"/>
      <family val="3"/>
      <charset val="128"/>
    </font>
    <font>
      <sz val="9"/>
      <color theme="1"/>
      <name val="ＭＳ 明朝"/>
      <family val="1"/>
      <charset val="128"/>
    </font>
    <font>
      <sz val="10.5"/>
      <color theme="1"/>
      <name val="ＭＳ 明朝"/>
      <family val="1"/>
      <charset val="128"/>
    </font>
    <font>
      <sz val="9"/>
      <color theme="1"/>
      <name val="ＭＳ Ｐゴシック"/>
      <family val="3"/>
      <charset val="128"/>
    </font>
    <font>
      <sz val="30"/>
      <color theme="1"/>
      <name val="ＭＳ ゴシック"/>
      <family val="3"/>
      <charset val="128"/>
    </font>
    <font>
      <b/>
      <sz val="14"/>
      <color theme="1"/>
      <name val="ＭＳ ゴシック"/>
      <family val="3"/>
      <charset val="128"/>
    </font>
    <font>
      <sz val="16"/>
      <color theme="1"/>
      <name val="ＭＳ 明朝"/>
      <family val="1"/>
      <charset val="128"/>
    </font>
    <font>
      <b/>
      <sz val="12"/>
      <color theme="1"/>
      <name val="ＭＳ 明朝"/>
      <family val="1"/>
      <charset val="128"/>
    </font>
    <font>
      <b/>
      <sz val="16"/>
      <color theme="1"/>
      <name val="ＭＳ 明朝"/>
      <family val="1"/>
      <charset val="128"/>
    </font>
    <font>
      <b/>
      <sz val="14"/>
      <color theme="1"/>
      <name val="ＭＳ 明朝"/>
      <family val="1"/>
      <charset val="128"/>
    </font>
  </fonts>
  <fills count="26">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indexed="9"/>
        <bgColor indexed="64"/>
      </patternFill>
    </fill>
    <fill>
      <patternFill patternType="solid">
        <fgColor indexed="13"/>
        <bgColor indexed="64"/>
      </patternFill>
    </fill>
  </fills>
  <borders count="151">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style="hair">
        <color indexed="10"/>
      </top>
      <bottom style="hair">
        <color indexed="64"/>
      </bottom>
      <diagonal/>
    </border>
    <border>
      <left/>
      <right/>
      <top/>
      <bottom style="thin">
        <color indexed="1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top style="hair">
        <color indexed="10"/>
      </top>
      <bottom style="hair">
        <color indexed="64"/>
      </bottom>
      <diagonal/>
    </border>
    <border>
      <left style="hair">
        <color indexed="64"/>
      </left>
      <right/>
      <top/>
      <bottom style="thin">
        <color indexed="10"/>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top/>
      <bottom style="thin">
        <color indexed="64"/>
      </bottom>
      <diagonal/>
    </border>
    <border>
      <left/>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right style="medium">
        <color indexed="64"/>
      </right>
      <top/>
      <bottom/>
      <diagonal/>
    </border>
    <border>
      <left/>
      <right style="thin">
        <color indexed="64"/>
      </right>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hair">
        <color indexed="64"/>
      </top>
      <bottom style="hair">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style="medium">
        <color indexed="64"/>
      </left>
      <right/>
      <top style="thin">
        <color indexed="64"/>
      </top>
      <bottom style="double">
        <color indexed="64"/>
      </bottom>
      <diagonal/>
    </border>
    <border>
      <left style="medium">
        <color indexed="64"/>
      </left>
      <right/>
      <top/>
      <bottom style="dashed">
        <color indexed="64"/>
      </bottom>
      <diagonal/>
    </border>
    <border>
      <left/>
      <right/>
      <top style="double">
        <color indexed="64"/>
      </top>
      <bottom style="dashed">
        <color indexed="64"/>
      </bottom>
      <diagonal/>
    </border>
    <border>
      <left/>
      <right/>
      <top/>
      <bottom style="dashed">
        <color indexed="64"/>
      </bottom>
      <diagonal/>
    </border>
    <border>
      <left/>
      <right style="medium">
        <color indexed="64"/>
      </right>
      <top/>
      <bottom style="dashed">
        <color indexed="64"/>
      </bottom>
      <diagonal/>
    </border>
    <border>
      <left style="medium">
        <color indexed="64"/>
      </left>
      <right/>
      <top style="dashed">
        <color indexed="64"/>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thin">
        <color indexed="64"/>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medium">
        <color indexed="64"/>
      </left>
      <right style="medium">
        <color indexed="64"/>
      </right>
      <top/>
      <bottom style="double">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thin">
        <color indexed="64"/>
      </left>
      <right/>
      <top/>
      <bottom style="double">
        <color indexed="64"/>
      </bottom>
      <diagonal/>
    </border>
    <border>
      <left style="medium">
        <color indexed="64"/>
      </left>
      <right/>
      <top style="medium">
        <color indexed="64"/>
      </top>
      <bottom style="thin">
        <color indexed="64"/>
      </bottom>
      <diagonal/>
    </border>
    <border diagonalUp="1">
      <left/>
      <right/>
      <top style="medium">
        <color indexed="64"/>
      </top>
      <bottom style="thin">
        <color indexed="64"/>
      </bottom>
      <diagonal style="thin">
        <color indexed="64"/>
      </diagonal>
    </border>
    <border>
      <left style="medium">
        <color indexed="64"/>
      </left>
      <right style="thin">
        <color indexed="64"/>
      </right>
      <top style="thin">
        <color indexed="64"/>
      </top>
      <bottom/>
      <diagonal/>
    </border>
    <border>
      <left/>
      <right style="thin">
        <color indexed="64"/>
      </right>
      <top/>
      <bottom style="hair">
        <color indexed="64"/>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bottom style="dashed">
        <color indexed="64"/>
      </bottom>
      <diagonal/>
    </border>
    <border>
      <left style="medium">
        <color indexed="64"/>
      </left>
      <right style="medium">
        <color indexed="64"/>
      </right>
      <top/>
      <bottom style="dashed">
        <color indexed="64"/>
      </bottom>
      <diagonal/>
    </border>
    <border>
      <left style="thin">
        <color indexed="64"/>
      </left>
      <right style="thin">
        <color indexed="64"/>
      </right>
      <top style="medium">
        <color indexed="64"/>
      </top>
      <bottom/>
      <diagonal/>
    </border>
    <border>
      <left style="medium">
        <color indexed="64"/>
      </left>
      <right/>
      <top style="thin">
        <color indexed="64"/>
      </top>
      <bottom style="thin">
        <color indexed="64"/>
      </bottom>
      <diagonal/>
    </border>
    <border>
      <left style="thin">
        <color indexed="64"/>
      </left>
      <right/>
      <top style="hair">
        <color indexed="64"/>
      </top>
      <bottom style="hair">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diagonal/>
    </border>
    <border>
      <left/>
      <right/>
      <top/>
      <bottom style="hair">
        <color indexed="64"/>
      </bottom>
      <diagonal/>
    </border>
    <border>
      <left/>
      <right style="medium">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top style="dashed">
        <color indexed="64"/>
      </top>
      <bottom style="thin">
        <color indexed="64"/>
      </bottom>
      <diagonal/>
    </border>
    <border>
      <left style="medium">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thin">
        <color indexed="64"/>
      </left>
      <right/>
      <top style="medium">
        <color indexed="64"/>
      </top>
      <bottom/>
      <diagonal/>
    </border>
    <border>
      <left style="thin">
        <color indexed="64"/>
      </left>
      <right/>
      <top style="double">
        <color indexed="64"/>
      </top>
      <bottom style="medium">
        <color indexed="64"/>
      </bottom>
      <diagonal/>
    </border>
  </borders>
  <cellStyleXfs count="66">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184" fontId="33" fillId="0" borderId="0" applyFill="0" applyBorder="0" applyAlignment="0"/>
    <xf numFmtId="0" fontId="34" fillId="0" borderId="0">
      <alignment horizontal="left"/>
    </xf>
    <xf numFmtId="0" fontId="35" fillId="0" borderId="1" applyNumberFormat="0" applyAlignment="0" applyProtection="0">
      <alignment horizontal="left" vertical="center"/>
    </xf>
    <xf numFmtId="0" fontId="35" fillId="0" borderId="2">
      <alignment horizontal="left" vertical="center"/>
    </xf>
    <xf numFmtId="0" fontId="36" fillId="0" borderId="0"/>
    <xf numFmtId="4" fontId="34" fillId="0" borderId="0">
      <alignment horizontal="right"/>
    </xf>
    <xf numFmtId="4" fontId="37" fillId="0" borderId="0">
      <alignment horizontal="right"/>
    </xf>
    <xf numFmtId="0" fontId="38" fillId="0" borderId="0">
      <alignment horizontal="left"/>
    </xf>
    <xf numFmtId="0" fontId="39" fillId="0" borderId="0">
      <alignment horizont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3" applyNumberFormat="0" applyAlignment="0" applyProtection="0">
      <alignment vertical="center"/>
    </xf>
    <xf numFmtId="0" fontId="9" fillId="21" borderId="0" applyNumberFormat="0" applyBorder="0" applyAlignment="0" applyProtection="0">
      <alignment vertical="center"/>
    </xf>
    <xf numFmtId="9" fontId="2" fillId="0" borderId="0" applyFont="0" applyFill="0" applyBorder="0" applyAlignment="0" applyProtection="0">
      <alignment vertical="center"/>
    </xf>
    <xf numFmtId="0" fontId="23" fillId="0" borderId="0" applyFill="0" applyBorder="0" applyAlignment="0" applyProtection="0"/>
    <xf numFmtId="0" fontId="10" fillId="22" borderId="4" applyNumberFormat="0" applyFont="0" applyAlignment="0" applyProtection="0">
      <alignment vertical="center"/>
    </xf>
    <xf numFmtId="0" fontId="11" fillId="0" borderId="5" applyNumberFormat="0" applyFill="0" applyAlignment="0" applyProtection="0">
      <alignment vertical="center"/>
    </xf>
    <xf numFmtId="0" fontId="12" fillId="3" borderId="0" applyNumberFormat="0" applyBorder="0" applyAlignment="0" applyProtection="0">
      <alignment vertical="center"/>
    </xf>
    <xf numFmtId="0" fontId="13" fillId="23" borderId="6" applyNumberFormat="0" applyAlignment="0" applyProtection="0">
      <alignment vertical="center"/>
    </xf>
    <xf numFmtId="0" fontId="14" fillId="0" borderId="0" applyNumberFormat="0" applyFill="0" applyBorder="0" applyAlignment="0" applyProtection="0">
      <alignment vertical="center"/>
    </xf>
    <xf numFmtId="38" fontId="2" fillId="0" borderId="0" applyFont="0" applyFill="0" applyBorder="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7" fillId="0" borderId="0" applyNumberFormat="0" applyFill="0" applyBorder="0" applyAlignment="0" applyProtection="0">
      <alignment vertical="center"/>
    </xf>
    <xf numFmtId="183" fontId="40" fillId="0" borderId="10" applyFill="0">
      <alignment horizontal="right"/>
    </xf>
    <xf numFmtId="3" fontId="35" fillId="0" borderId="11" applyFill="0" applyBorder="0">
      <alignment horizontal="right"/>
    </xf>
    <xf numFmtId="0" fontId="18" fillId="0" borderId="12" applyNumberFormat="0" applyFill="0" applyAlignment="0" applyProtection="0">
      <alignment vertical="center"/>
    </xf>
    <xf numFmtId="0" fontId="19" fillId="23" borderId="13" applyNumberFormat="0" applyAlignment="0" applyProtection="0">
      <alignment vertical="center"/>
    </xf>
    <xf numFmtId="0" fontId="20" fillId="0" borderId="0" applyNumberFormat="0" applyFill="0" applyBorder="0" applyAlignment="0" applyProtection="0">
      <alignment vertical="center"/>
    </xf>
    <xf numFmtId="3" fontId="41" fillId="0" borderId="14" applyBorder="0">
      <alignment horizontal="right"/>
    </xf>
    <xf numFmtId="3" fontId="42" fillId="0" borderId="15" applyBorder="0">
      <alignment horizontal="right"/>
    </xf>
    <xf numFmtId="0" fontId="21" fillId="7" borderId="6" applyNumberFormat="0" applyAlignment="0" applyProtection="0">
      <alignment vertical="center"/>
    </xf>
    <xf numFmtId="0" fontId="2" fillId="0" borderId="0"/>
    <xf numFmtId="0" fontId="2" fillId="0" borderId="0"/>
    <xf numFmtId="0" fontId="2" fillId="0" borderId="0"/>
    <xf numFmtId="0" fontId="2" fillId="0" borderId="0"/>
    <xf numFmtId="0" fontId="24" fillId="0" borderId="0"/>
    <xf numFmtId="0" fontId="2" fillId="0" borderId="0"/>
    <xf numFmtId="0" fontId="2" fillId="0" borderId="0"/>
    <xf numFmtId="1" fontId="29" fillId="0" borderId="0">
      <alignment vertical="center"/>
    </xf>
    <xf numFmtId="0" fontId="22" fillId="4" borderId="0" applyNumberFormat="0" applyBorder="0" applyAlignment="0" applyProtection="0">
      <alignment vertical="center"/>
    </xf>
  </cellStyleXfs>
  <cellXfs count="875">
    <xf numFmtId="0" fontId="0" fillId="0" borderId="0" xfId="0" applyAlignment="1">
      <alignment vertical="center"/>
    </xf>
    <xf numFmtId="0" fontId="24" fillId="0" borderId="0" xfId="58" applyFont="1" applyFill="1" applyAlignment="1">
      <alignment vertical="center" wrapText="1"/>
    </xf>
    <xf numFmtId="0" fontId="24" fillId="0" borderId="0" xfId="58" applyFont="1" applyFill="1" applyAlignment="1">
      <alignment horizontal="center" vertical="center" wrapText="1"/>
    </xf>
    <xf numFmtId="0" fontId="26" fillId="0" borderId="0" xfId="58" applyFont="1" applyFill="1" applyAlignment="1">
      <alignment horizontal="centerContinuous" vertical="center"/>
    </xf>
    <xf numFmtId="0" fontId="27" fillId="0" borderId="0" xfId="61" applyFont="1" applyAlignment="1">
      <alignment vertical="center"/>
    </xf>
    <xf numFmtId="0" fontId="4" fillId="24" borderId="0" xfId="59" applyFont="1" applyFill="1" applyAlignment="1">
      <alignment horizontal="left" vertical="top"/>
    </xf>
    <xf numFmtId="0" fontId="4" fillId="24" borderId="0" xfId="59" applyFont="1" applyFill="1" applyAlignment="1">
      <alignment vertical="top"/>
    </xf>
    <xf numFmtId="0" fontId="4" fillId="24" borderId="0" xfId="59" applyFont="1" applyFill="1" applyAlignment="1">
      <alignment horizontal="center" vertical="top"/>
    </xf>
    <xf numFmtId="0" fontId="4" fillId="24" borderId="0" xfId="59" applyFont="1" applyFill="1" applyAlignment="1">
      <alignment vertical="center"/>
    </xf>
    <xf numFmtId="0" fontId="4" fillId="24" borderId="0" xfId="59" applyFont="1" applyFill="1" applyBorder="1" applyAlignment="1">
      <alignment vertical="center"/>
    </xf>
    <xf numFmtId="0" fontId="24" fillId="24" borderId="0" xfId="58" applyFont="1" applyFill="1" applyAlignment="1">
      <alignment vertical="center" wrapText="1"/>
    </xf>
    <xf numFmtId="0" fontId="24" fillId="24" borderId="0" xfId="58" applyFont="1" applyFill="1" applyAlignment="1">
      <alignment horizontal="center" vertical="center" wrapText="1"/>
    </xf>
    <xf numFmtId="0" fontId="24" fillId="24" borderId="0" xfId="58" applyFont="1" applyFill="1" applyAlignment="1">
      <alignment horizontal="right" vertical="center"/>
    </xf>
    <xf numFmtId="0" fontId="27" fillId="24" borderId="0" xfId="61" applyFont="1" applyFill="1" applyAlignment="1">
      <alignment vertical="center"/>
    </xf>
    <xf numFmtId="0" fontId="31" fillId="24" borderId="0" xfId="62" applyFont="1" applyFill="1" applyAlignment="1">
      <alignment horizontal="left" vertical="top"/>
    </xf>
    <xf numFmtId="3" fontId="31" fillId="24" borderId="0" xfId="44" applyNumberFormat="1" applyFont="1" applyFill="1" applyBorder="1" applyAlignment="1">
      <alignment horizontal="left" vertical="top"/>
    </xf>
    <xf numFmtId="0" fontId="10" fillId="0" borderId="0" xfId="61" applyFont="1" applyAlignment="1">
      <alignment vertical="center"/>
    </xf>
    <xf numFmtId="0" fontId="31" fillId="24" borderId="17" xfId="61" applyFont="1" applyFill="1" applyBorder="1" applyAlignment="1">
      <alignment horizontal="justify" vertical="center" wrapText="1"/>
    </xf>
    <xf numFmtId="0" fontId="31" fillId="24" borderId="20" xfId="61" applyFont="1" applyFill="1" applyBorder="1" applyAlignment="1">
      <alignment horizontal="justify" vertical="center" wrapText="1"/>
    </xf>
    <xf numFmtId="0" fontId="31" fillId="24" borderId="22" xfId="61" applyFont="1" applyFill="1" applyBorder="1" applyAlignment="1">
      <alignment horizontal="justify" vertical="center" wrapText="1"/>
    </xf>
    <xf numFmtId="0" fontId="31" fillId="24" borderId="23" xfId="61" applyFont="1" applyFill="1" applyBorder="1" applyAlignment="1">
      <alignment horizontal="justify" vertical="center" wrapText="1"/>
    </xf>
    <xf numFmtId="0" fontId="31" fillId="24" borderId="25" xfId="61" applyFont="1" applyFill="1" applyBorder="1" applyAlignment="1">
      <alignment horizontal="justify" vertical="center" wrapText="1"/>
    </xf>
    <xf numFmtId="0" fontId="10" fillId="24" borderId="0" xfId="61" applyFont="1" applyFill="1" applyAlignment="1">
      <alignment vertical="center"/>
    </xf>
    <xf numFmtId="0" fontId="31" fillId="24" borderId="0" xfId="61" applyFont="1" applyFill="1" applyBorder="1" applyAlignment="1">
      <alignment vertical="center"/>
    </xf>
    <xf numFmtId="0" fontId="31" fillId="24" borderId="0" xfId="62" applyFont="1" applyFill="1" applyAlignment="1">
      <alignment horizontal="center" vertical="top"/>
    </xf>
    <xf numFmtId="0" fontId="31" fillId="24" borderId="0" xfId="59" applyFont="1" applyFill="1" applyBorder="1" applyAlignment="1">
      <alignment horizontal="center" vertical="top"/>
    </xf>
    <xf numFmtId="10" fontId="31" fillId="24" borderId="0" xfId="37" applyNumberFormat="1" applyFont="1" applyFill="1" applyBorder="1" applyAlignment="1">
      <alignment horizontal="left" vertical="top"/>
    </xf>
    <xf numFmtId="179" fontId="31" fillId="24" borderId="0" xfId="44" applyNumberFormat="1" applyFont="1" applyFill="1" applyBorder="1" applyAlignment="1">
      <alignment horizontal="left" vertical="top"/>
    </xf>
    <xf numFmtId="0" fontId="31" fillId="24" borderId="0" xfId="59" applyFont="1" applyFill="1" applyBorder="1" applyAlignment="1">
      <alignment horizontal="left" vertical="top"/>
    </xf>
    <xf numFmtId="0" fontId="31" fillId="24" borderId="0" xfId="59" applyFont="1" applyFill="1" applyAlignment="1">
      <alignment horizontal="left" vertical="top"/>
    </xf>
    <xf numFmtId="0" fontId="31" fillId="24" borderId="0" xfId="59" applyFont="1" applyFill="1" applyAlignment="1">
      <alignment horizontal="left" vertical="center"/>
    </xf>
    <xf numFmtId="0" fontId="31" fillId="23" borderId="27" xfId="59" applyFont="1" applyFill="1" applyBorder="1" applyAlignment="1">
      <alignment horizontal="center" vertical="center" wrapText="1"/>
    </xf>
    <xf numFmtId="0" fontId="31" fillId="23" borderId="28" xfId="59" applyFont="1" applyFill="1" applyBorder="1" applyAlignment="1">
      <alignment horizontal="center" vertical="center"/>
    </xf>
    <xf numFmtId="0" fontId="31" fillId="23" borderId="29" xfId="59" applyFont="1" applyFill="1" applyBorder="1" applyAlignment="1">
      <alignment horizontal="center" vertical="center"/>
    </xf>
    <xf numFmtId="0" fontId="31" fillId="24" borderId="30" xfId="59" applyFont="1" applyFill="1" applyBorder="1" applyAlignment="1">
      <alignment horizontal="center" vertical="center"/>
    </xf>
    <xf numFmtId="0" fontId="31" fillId="24" borderId="31" xfId="59" applyFont="1" applyFill="1" applyBorder="1" applyAlignment="1">
      <alignment vertical="center" wrapText="1"/>
    </xf>
    <xf numFmtId="0" fontId="31" fillId="24" borderId="33" xfId="59" applyFont="1" applyFill="1" applyBorder="1" applyAlignment="1">
      <alignment vertical="center" wrapText="1"/>
    </xf>
    <xf numFmtId="10" fontId="31" fillId="24" borderId="34" xfId="37" applyNumberFormat="1" applyFont="1" applyFill="1" applyBorder="1" applyAlignment="1">
      <alignment horizontal="right" vertical="center"/>
    </xf>
    <xf numFmtId="0" fontId="31" fillId="24" borderId="35" xfId="59" applyFont="1" applyFill="1" applyBorder="1" applyAlignment="1">
      <alignment horizontal="center" vertical="center"/>
    </xf>
    <xf numFmtId="0" fontId="31" fillId="24" borderId="36" xfId="59" applyFont="1" applyFill="1" applyBorder="1" applyAlignment="1">
      <alignment vertical="center" wrapText="1"/>
    </xf>
    <xf numFmtId="10" fontId="31" fillId="24" borderId="23" xfId="37" applyNumberFormat="1" applyFont="1" applyFill="1" applyBorder="1" applyAlignment="1">
      <alignment horizontal="right" vertical="center"/>
    </xf>
    <xf numFmtId="0" fontId="31" fillId="24" borderId="38" xfId="59" applyFont="1" applyFill="1" applyBorder="1" applyAlignment="1">
      <alignment horizontal="center" vertical="center"/>
    </xf>
    <xf numFmtId="0" fontId="31" fillId="24" borderId="39" xfId="59" applyFont="1" applyFill="1" applyBorder="1" applyAlignment="1">
      <alignment vertical="center" wrapText="1"/>
    </xf>
    <xf numFmtId="0" fontId="31" fillId="24" borderId="40" xfId="59" applyFont="1" applyFill="1" applyBorder="1" applyAlignment="1">
      <alignment vertical="center" wrapText="1"/>
    </xf>
    <xf numFmtId="10" fontId="31" fillId="24" borderId="41" xfId="37" applyNumberFormat="1" applyFont="1" applyFill="1" applyBorder="1" applyAlignment="1">
      <alignment horizontal="right" vertical="center"/>
    </xf>
    <xf numFmtId="10" fontId="31" fillId="24" borderId="42" xfId="44" applyNumberFormat="1" applyFont="1" applyFill="1" applyBorder="1" applyAlignment="1">
      <alignment horizontal="right" vertical="center"/>
    </xf>
    <xf numFmtId="0" fontId="31" fillId="23" borderId="43" xfId="59" applyFont="1" applyFill="1" applyBorder="1" applyAlignment="1">
      <alignment horizontal="center" vertical="center"/>
    </xf>
    <xf numFmtId="0" fontId="31" fillId="23" borderId="44" xfId="59" applyFont="1" applyFill="1" applyBorder="1" applyAlignment="1">
      <alignment horizontal="center" vertical="center"/>
    </xf>
    <xf numFmtId="0" fontId="31" fillId="24" borderId="31" xfId="59" applyFont="1" applyFill="1" applyBorder="1" applyAlignment="1">
      <alignment horizontal="center" vertical="center"/>
    </xf>
    <xf numFmtId="0" fontId="31" fillId="24" borderId="31" xfId="59" applyFont="1" applyFill="1" applyBorder="1" applyAlignment="1">
      <alignment horizontal="center" vertical="center" wrapText="1"/>
    </xf>
    <xf numFmtId="0" fontId="31" fillId="24" borderId="36" xfId="59" applyFont="1" applyFill="1" applyBorder="1" applyAlignment="1">
      <alignment horizontal="center" vertical="center"/>
    </xf>
    <xf numFmtId="0" fontId="31" fillId="24" borderId="36" xfId="59" applyFont="1" applyFill="1" applyBorder="1" applyAlignment="1">
      <alignment horizontal="center" vertical="center" wrapText="1"/>
    </xf>
    <xf numFmtId="0" fontId="31" fillId="24" borderId="45" xfId="59" applyFont="1" applyFill="1" applyBorder="1" applyAlignment="1">
      <alignment horizontal="center" vertical="center" wrapText="1"/>
    </xf>
    <xf numFmtId="0" fontId="31" fillId="24" borderId="16" xfId="59" applyFont="1" applyFill="1" applyBorder="1" applyAlignment="1">
      <alignment horizontal="center" vertical="center"/>
    </xf>
    <xf numFmtId="0" fontId="31" fillId="24" borderId="18" xfId="59" applyFont="1" applyFill="1" applyBorder="1" applyAlignment="1">
      <alignment horizontal="center" vertical="center"/>
    </xf>
    <xf numFmtId="0" fontId="31" fillId="24" borderId="45" xfId="59" applyFont="1" applyFill="1" applyBorder="1" applyAlignment="1">
      <alignment horizontal="center" vertical="center"/>
    </xf>
    <xf numFmtId="0" fontId="31" fillId="24" borderId="46" xfId="59" applyFont="1" applyFill="1" applyBorder="1" applyAlignment="1">
      <alignment horizontal="center" vertical="center" wrapText="1"/>
    </xf>
    <xf numFmtId="0" fontId="31" fillId="24" borderId="47" xfId="59" applyFont="1" applyFill="1" applyBorder="1" applyAlignment="1">
      <alignment horizontal="center" vertical="center"/>
    </xf>
    <xf numFmtId="0" fontId="31" fillId="24" borderId="0" xfId="59" applyFont="1" applyFill="1" applyAlignment="1">
      <alignment horizontal="center" vertical="center"/>
    </xf>
    <xf numFmtId="0" fontId="31" fillId="24" borderId="0" xfId="59" applyFont="1" applyFill="1" applyAlignment="1">
      <alignment vertical="center"/>
    </xf>
    <xf numFmtId="3" fontId="31" fillId="24" borderId="0" xfId="44" applyNumberFormat="1" applyFont="1" applyFill="1" applyAlignment="1">
      <alignment horizontal="right" vertical="center"/>
    </xf>
    <xf numFmtId="179" fontId="31" fillId="24" borderId="0" xfId="44" applyNumberFormat="1" applyFont="1" applyFill="1" applyBorder="1" applyAlignment="1">
      <alignment horizontal="right" vertical="center"/>
    </xf>
    <xf numFmtId="10" fontId="31" fillId="24" borderId="0" xfId="44" applyNumberFormat="1" applyFont="1" applyFill="1" applyBorder="1" applyAlignment="1">
      <alignment horizontal="right" vertical="center"/>
    </xf>
    <xf numFmtId="10" fontId="31" fillId="24" borderId="0" xfId="37" applyNumberFormat="1" applyFont="1" applyFill="1" applyBorder="1" applyAlignment="1">
      <alignment horizontal="right" vertical="center"/>
    </xf>
    <xf numFmtId="0" fontId="31" fillId="24" borderId="0" xfId="59" applyFont="1" applyFill="1" applyAlignment="1">
      <alignment horizontal="right" vertical="center"/>
    </xf>
    <xf numFmtId="0" fontId="31" fillId="24" borderId="0" xfId="59" applyFont="1" applyFill="1" applyBorder="1" applyAlignment="1">
      <alignment vertical="center"/>
    </xf>
    <xf numFmtId="0" fontId="31" fillId="24" borderId="0" xfId="59" applyFont="1" applyFill="1" applyBorder="1" applyAlignment="1">
      <alignment vertical="top"/>
    </xf>
    <xf numFmtId="179" fontId="31" fillId="24" borderId="0" xfId="44" applyNumberFormat="1" applyFont="1" applyFill="1" applyBorder="1" applyAlignment="1">
      <alignment horizontal="right" vertical="top"/>
    </xf>
    <xf numFmtId="10" fontId="31" fillId="24" borderId="0" xfId="37" applyNumberFormat="1" applyFont="1" applyFill="1" applyBorder="1" applyAlignment="1">
      <alignment horizontal="right" vertical="top"/>
    </xf>
    <xf numFmtId="0" fontId="31" fillId="0" borderId="0" xfId="61" applyFont="1" applyAlignment="1">
      <alignment vertical="center"/>
    </xf>
    <xf numFmtId="0" fontId="31" fillId="24" borderId="0" xfId="61" applyFont="1" applyFill="1" applyAlignment="1">
      <alignment vertical="center"/>
    </xf>
    <xf numFmtId="0" fontId="31" fillId="24" borderId="0" xfId="61" applyFont="1" applyFill="1" applyAlignment="1">
      <alignment horizontal="right" vertical="center"/>
    </xf>
    <xf numFmtId="0" fontId="29" fillId="24" borderId="0" xfId="58" applyFont="1" applyFill="1" applyAlignment="1">
      <alignment horizontal="left" vertical="top"/>
    </xf>
    <xf numFmtId="0" fontId="29" fillId="0" borderId="0" xfId="61" applyFont="1" applyAlignment="1">
      <alignment vertical="center"/>
    </xf>
    <xf numFmtId="0" fontId="29" fillId="24" borderId="36" xfId="61" applyFont="1" applyFill="1" applyBorder="1" applyAlignment="1">
      <alignment horizontal="center" vertical="center"/>
    </xf>
    <xf numFmtId="0" fontId="44" fillId="24" borderId="36" xfId="59" applyFont="1" applyFill="1" applyBorder="1" applyAlignment="1">
      <alignment horizontal="center" vertical="center"/>
    </xf>
    <xf numFmtId="0" fontId="0" fillId="0" borderId="0" xfId="0" applyAlignment="1">
      <alignment vertical="top" wrapText="1"/>
    </xf>
    <xf numFmtId="0" fontId="31" fillId="24" borderId="29" xfId="61" applyFont="1" applyFill="1" applyBorder="1" applyAlignment="1">
      <alignment horizontal="justify" vertical="center" wrapText="1"/>
    </xf>
    <xf numFmtId="0" fontId="31" fillId="24" borderId="136" xfId="59" applyFont="1" applyFill="1" applyBorder="1" applyAlignment="1">
      <alignment vertical="center"/>
    </xf>
    <xf numFmtId="0" fontId="0" fillId="0" borderId="0" xfId="0" applyAlignment="1">
      <alignment vertical="top"/>
    </xf>
    <xf numFmtId="0" fontId="31" fillId="24" borderId="32" xfId="59" applyFont="1" applyFill="1" applyBorder="1" applyAlignment="1">
      <alignment horizontal="center" vertical="center"/>
    </xf>
    <xf numFmtId="0" fontId="31" fillId="24" borderId="37" xfId="59" applyFont="1" applyFill="1" applyBorder="1" applyAlignment="1">
      <alignment horizontal="center" vertical="center"/>
    </xf>
    <xf numFmtId="0" fontId="31" fillId="24" borderId="40" xfId="59" applyFont="1" applyFill="1" applyBorder="1" applyAlignment="1">
      <alignment horizontal="center" vertical="center"/>
    </xf>
    <xf numFmtId="0" fontId="46" fillId="0" borderId="0" xfId="61" applyFont="1" applyAlignment="1">
      <alignment vertical="center"/>
    </xf>
    <xf numFmtId="0" fontId="46" fillId="24" borderId="0" xfId="61" applyFont="1" applyFill="1" applyAlignment="1">
      <alignment vertical="center"/>
    </xf>
    <xf numFmtId="0" fontId="47" fillId="24" borderId="24" xfId="61" applyFont="1" applyFill="1" applyBorder="1" applyAlignment="1">
      <alignment horizontal="right" vertical="center" wrapText="1"/>
    </xf>
    <xf numFmtId="0" fontId="50" fillId="0" borderId="48" xfId="61" applyFont="1" applyBorder="1" applyAlignment="1">
      <alignment vertical="center"/>
    </xf>
    <xf numFmtId="0" fontId="47" fillId="24" borderId="16" xfId="61" applyFont="1" applyFill="1" applyBorder="1" applyAlignment="1">
      <alignment horizontal="right" vertical="center" wrapText="1"/>
    </xf>
    <xf numFmtId="0" fontId="47" fillId="24" borderId="36" xfId="61" applyFont="1" applyFill="1" applyBorder="1" applyAlignment="1">
      <alignment horizontal="right" vertical="center" wrapText="1"/>
    </xf>
    <xf numFmtId="0" fontId="47" fillId="24" borderId="48" xfId="61" applyFont="1" applyFill="1" applyBorder="1" applyAlignment="1">
      <alignment horizontal="left" vertical="center" wrapText="1"/>
    </xf>
    <xf numFmtId="0" fontId="47" fillId="24" borderId="48" xfId="61" applyFont="1" applyFill="1" applyBorder="1" applyAlignment="1">
      <alignment vertical="center" wrapText="1"/>
    </xf>
    <xf numFmtId="0" fontId="47" fillId="24" borderId="21" xfId="61" applyFont="1" applyFill="1" applyBorder="1" applyAlignment="1">
      <alignment vertical="center" wrapText="1"/>
    </xf>
    <xf numFmtId="0" fontId="47" fillId="24" borderId="57" xfId="61" applyFont="1" applyFill="1" applyBorder="1" applyAlignment="1">
      <alignment horizontal="right" vertical="center" wrapText="1"/>
    </xf>
    <xf numFmtId="0" fontId="47" fillId="24" borderId="19" xfId="61" applyFont="1" applyFill="1" applyBorder="1" applyAlignment="1">
      <alignment horizontal="right" vertical="center" wrapText="1"/>
    </xf>
    <xf numFmtId="0" fontId="47" fillId="24" borderId="0" xfId="61" applyFont="1" applyFill="1" applyBorder="1" applyAlignment="1">
      <alignment horizontal="right" vertical="center" wrapText="1"/>
    </xf>
    <xf numFmtId="0" fontId="47" fillId="24" borderId="21" xfId="61" applyFont="1" applyFill="1" applyBorder="1" applyAlignment="1">
      <alignment horizontal="right" vertical="center" wrapText="1"/>
    </xf>
    <xf numFmtId="0" fontId="47" fillId="24" borderId="16" xfId="61" applyFont="1" applyFill="1" applyBorder="1" applyAlignment="1">
      <alignment vertical="center" wrapText="1"/>
    </xf>
    <xf numFmtId="0" fontId="47" fillId="24" borderId="56" xfId="61" applyFont="1" applyFill="1" applyBorder="1" applyAlignment="1">
      <alignment horizontal="right" vertical="center" wrapText="1"/>
    </xf>
    <xf numFmtId="0" fontId="47" fillId="24" borderId="21" xfId="61" applyFont="1" applyFill="1" applyBorder="1" applyAlignment="1">
      <alignment horizontal="left" vertical="center" wrapText="1"/>
    </xf>
    <xf numFmtId="0" fontId="47" fillId="24" borderId="59" xfId="61" applyFont="1" applyFill="1" applyBorder="1" applyAlignment="1">
      <alignment horizontal="right" vertical="center" wrapText="1"/>
    </xf>
    <xf numFmtId="0" fontId="47" fillId="24" borderId="45" xfId="61" applyFont="1" applyFill="1" applyBorder="1" applyAlignment="1">
      <alignment vertical="center" wrapText="1"/>
    </xf>
    <xf numFmtId="0" fontId="47" fillId="24" borderId="45" xfId="61" applyFont="1" applyFill="1" applyBorder="1" applyAlignment="1">
      <alignment horizontal="right" vertical="center" wrapText="1"/>
    </xf>
    <xf numFmtId="0" fontId="47" fillId="24" borderId="18" xfId="61" applyFont="1" applyFill="1" applyBorder="1" applyAlignment="1">
      <alignment horizontal="right" vertical="center" wrapText="1"/>
    </xf>
    <xf numFmtId="0" fontId="50" fillId="0" borderId="49" xfId="61" applyFont="1" applyBorder="1" applyAlignment="1">
      <alignment vertical="center"/>
    </xf>
    <xf numFmtId="0" fontId="47" fillId="24" borderId="47" xfId="61" applyFont="1" applyFill="1" applyBorder="1" applyAlignment="1">
      <alignment horizontal="right" vertical="center" wrapText="1"/>
    </xf>
    <xf numFmtId="0" fontId="47" fillId="24" borderId="28" xfId="61" applyFont="1" applyFill="1" applyBorder="1" applyAlignment="1">
      <alignment horizontal="right" vertical="center" wrapText="1"/>
    </xf>
    <xf numFmtId="0" fontId="50" fillId="0" borderId="51" xfId="61" applyFont="1" applyBorder="1" applyAlignment="1">
      <alignment vertical="center"/>
    </xf>
    <xf numFmtId="0" fontId="50" fillId="0" borderId="79" xfId="61" applyFont="1" applyBorder="1" applyAlignment="1">
      <alignment vertical="center"/>
    </xf>
    <xf numFmtId="0" fontId="47" fillId="0" borderId="0" xfId="61" applyFont="1" applyAlignment="1">
      <alignment vertical="center"/>
    </xf>
    <xf numFmtId="0" fontId="47" fillId="24" borderId="0" xfId="61" applyFont="1" applyFill="1" applyAlignment="1">
      <alignment vertical="center"/>
    </xf>
    <xf numFmtId="0" fontId="47" fillId="24" borderId="0" xfId="61" applyFont="1" applyFill="1" applyBorder="1" applyAlignment="1">
      <alignment horizontal="justify" vertical="center" wrapText="1"/>
    </xf>
    <xf numFmtId="0" fontId="47" fillId="24" borderId="0" xfId="61" applyFont="1" applyFill="1" applyBorder="1" applyAlignment="1">
      <alignment horizontal="right" vertical="center"/>
    </xf>
    <xf numFmtId="0" fontId="47" fillId="24" borderId="0" xfId="61" applyFont="1" applyFill="1" applyAlignment="1">
      <alignment horizontal="right" vertical="center"/>
    </xf>
    <xf numFmtId="9" fontId="47" fillId="0" borderId="76" xfId="61" applyNumberFormat="1" applyFont="1" applyFill="1" applyBorder="1" applyAlignment="1">
      <alignment horizontal="center" vertical="center" wrapText="1"/>
    </xf>
    <xf numFmtId="0" fontId="47" fillId="24" borderId="30" xfId="61" applyFont="1" applyFill="1" applyBorder="1" applyAlignment="1">
      <alignment horizontal="right" vertical="center" wrapText="1"/>
    </xf>
    <xf numFmtId="0" fontId="47" fillId="24" borderId="32" xfId="61" applyFont="1" applyFill="1" applyBorder="1" applyAlignment="1">
      <alignment horizontal="right" vertical="center" wrapText="1"/>
    </xf>
    <xf numFmtId="0" fontId="47" fillId="24" borderId="89" xfId="61" applyFont="1" applyFill="1" applyBorder="1" applyAlignment="1">
      <alignment horizontal="right" vertical="center" wrapText="1"/>
    </xf>
    <xf numFmtId="0" fontId="47" fillId="24" borderId="34" xfId="61" applyFont="1" applyFill="1" applyBorder="1" applyAlignment="1">
      <alignment horizontal="right" vertical="center" wrapText="1"/>
    </xf>
    <xf numFmtId="9" fontId="47" fillId="0" borderId="77" xfId="61" applyNumberFormat="1" applyFont="1" applyFill="1" applyBorder="1" applyAlignment="1">
      <alignment horizontal="center" vertical="center" wrapText="1"/>
    </xf>
    <xf numFmtId="0" fontId="47" fillId="24" borderId="35" xfId="61" applyFont="1" applyFill="1" applyBorder="1" applyAlignment="1">
      <alignment horizontal="right" vertical="center" wrapText="1"/>
    </xf>
    <xf numFmtId="0" fontId="47" fillId="24" borderId="37" xfId="61" applyFont="1" applyFill="1" applyBorder="1" applyAlignment="1">
      <alignment horizontal="right" vertical="center" wrapText="1"/>
    </xf>
    <xf numFmtId="0" fontId="47" fillId="24" borderId="2" xfId="61" applyFont="1" applyFill="1" applyBorder="1" applyAlignment="1">
      <alignment horizontal="right" vertical="center" wrapText="1"/>
    </xf>
    <xf numFmtId="0" fontId="47" fillId="24" borderId="23" xfId="61" applyFont="1" applyFill="1" applyBorder="1" applyAlignment="1">
      <alignment horizontal="right" vertical="center" wrapText="1"/>
    </xf>
    <xf numFmtId="9" fontId="47" fillId="0" borderId="78" xfId="61" applyNumberFormat="1" applyFont="1" applyFill="1" applyBorder="1" applyAlignment="1">
      <alignment horizontal="center" vertical="center" wrapText="1"/>
    </xf>
    <xf numFmtId="0" fontId="47" fillId="24" borderId="75" xfId="61" applyFont="1" applyFill="1" applyBorder="1" applyAlignment="1">
      <alignment horizontal="right" vertical="center" wrapText="1"/>
    </xf>
    <xf numFmtId="0" fontId="47" fillId="24" borderId="81" xfId="61" applyFont="1" applyFill="1" applyBorder="1" applyAlignment="1">
      <alignment horizontal="right" vertical="center" wrapText="1"/>
    </xf>
    <xf numFmtId="0" fontId="47" fillId="24" borderId="86" xfId="61" applyFont="1" applyFill="1" applyBorder="1" applyAlignment="1">
      <alignment horizontal="right" vertical="center" wrapText="1"/>
    </xf>
    <xf numFmtId="0" fontId="47" fillId="24" borderId="26" xfId="61" applyFont="1" applyFill="1" applyBorder="1" applyAlignment="1">
      <alignment horizontal="right" vertical="center" wrapText="1"/>
    </xf>
    <xf numFmtId="0" fontId="47" fillId="0" borderId="0" xfId="61" applyFont="1" applyBorder="1" applyAlignment="1">
      <alignment vertical="center"/>
    </xf>
    <xf numFmtId="0" fontId="47" fillId="24" borderId="0" xfId="61" applyFont="1" applyFill="1" applyBorder="1" applyAlignment="1">
      <alignment vertical="center" wrapText="1"/>
    </xf>
    <xf numFmtId="9" fontId="47" fillId="24" borderId="0" xfId="61" applyNumberFormat="1" applyFont="1" applyFill="1" applyBorder="1" applyAlignment="1">
      <alignment horizontal="justify" vertical="center" wrapText="1"/>
    </xf>
    <xf numFmtId="0" fontId="47" fillId="24" borderId="0" xfId="61" applyFont="1" applyFill="1" applyBorder="1" applyAlignment="1">
      <alignment horizontal="center" vertical="center" wrapText="1"/>
    </xf>
    <xf numFmtId="0" fontId="51" fillId="0" borderId="0" xfId="61" applyFont="1" applyAlignment="1">
      <alignment vertical="center"/>
    </xf>
    <xf numFmtId="0" fontId="51" fillId="24" borderId="0" xfId="61" applyFont="1" applyFill="1" applyBorder="1" applyAlignment="1">
      <alignment horizontal="justify" vertical="center" wrapText="1"/>
    </xf>
    <xf numFmtId="0" fontId="52" fillId="24" borderId="36" xfId="61" applyFont="1" applyFill="1" applyBorder="1" applyAlignment="1">
      <alignment horizontal="center" vertical="center" wrapText="1"/>
    </xf>
    <xf numFmtId="0" fontId="47" fillId="24" borderId="0" xfId="62" applyFont="1" applyFill="1" applyAlignment="1">
      <alignment horizontal="center" vertical="top"/>
    </xf>
    <xf numFmtId="0" fontId="53" fillId="0" borderId="0" xfId="0" applyFont="1" applyAlignment="1">
      <alignment vertical="top"/>
    </xf>
    <xf numFmtId="0" fontId="47" fillId="24" borderId="0" xfId="62" applyFont="1" applyFill="1" applyAlignment="1">
      <alignment horizontal="left" vertical="top"/>
    </xf>
    <xf numFmtId="0" fontId="47" fillId="24" borderId="0" xfId="59" applyFont="1" applyFill="1" applyBorder="1" applyAlignment="1">
      <alignment horizontal="center" vertical="top"/>
    </xf>
    <xf numFmtId="3" fontId="47" fillId="24" borderId="0" xfId="44" applyNumberFormat="1" applyFont="1" applyFill="1" applyBorder="1" applyAlignment="1">
      <alignment horizontal="left" vertical="top"/>
    </xf>
    <xf numFmtId="0" fontId="53" fillId="24" borderId="0" xfId="0" applyFont="1" applyFill="1" applyAlignment="1">
      <alignment vertical="center"/>
    </xf>
    <xf numFmtId="0" fontId="54" fillId="24" borderId="0" xfId="58" applyFont="1" applyFill="1" applyAlignment="1">
      <alignment horizontal="left" vertical="top"/>
    </xf>
    <xf numFmtId="0" fontId="53" fillId="0" borderId="0" xfId="0" applyFont="1" applyAlignment="1">
      <alignment vertical="center"/>
    </xf>
    <xf numFmtId="0" fontId="56" fillId="24" borderId="0" xfId="0" applyFont="1" applyFill="1" applyAlignment="1">
      <alignment vertical="center"/>
    </xf>
    <xf numFmtId="0" fontId="53" fillId="24" borderId="0" xfId="0" applyFont="1" applyFill="1" applyBorder="1" applyAlignment="1">
      <alignment vertical="center"/>
    </xf>
    <xf numFmtId="0" fontId="47" fillId="24" borderId="0" xfId="0" applyFont="1" applyFill="1" applyBorder="1" applyAlignment="1">
      <alignment horizontal="right" vertical="center"/>
    </xf>
    <xf numFmtId="0" fontId="47" fillId="24" borderId="0" xfId="0" applyFont="1" applyFill="1" applyBorder="1" applyAlignment="1">
      <alignment vertical="center"/>
    </xf>
    <xf numFmtId="0" fontId="47" fillId="23" borderId="53" xfId="0" applyFont="1" applyFill="1" applyBorder="1" applyAlignment="1">
      <alignment horizontal="center" vertical="center" wrapText="1"/>
    </xf>
    <xf numFmtId="0" fontId="47" fillId="23" borderId="54" xfId="0" applyFont="1" applyFill="1" applyBorder="1" applyAlignment="1">
      <alignment horizontal="center" vertical="center" wrapText="1"/>
    </xf>
    <xf numFmtId="0" fontId="47" fillId="24" borderId="0" xfId="0" applyFont="1" applyFill="1" applyAlignment="1">
      <alignment vertical="center"/>
    </xf>
    <xf numFmtId="0" fontId="47" fillId="0" borderId="0" xfId="0" applyFont="1" applyAlignment="1">
      <alignment vertical="center"/>
    </xf>
    <xf numFmtId="0" fontId="48" fillId="24" borderId="0" xfId="61" applyFont="1" applyFill="1" applyBorder="1" applyAlignment="1">
      <alignment horizontal="justify" vertical="center" wrapText="1"/>
    </xf>
    <xf numFmtId="0" fontId="48" fillId="24" borderId="60" xfId="61" applyFont="1" applyFill="1" applyBorder="1" applyAlignment="1">
      <alignment horizontal="justify" vertical="center" wrapText="1"/>
    </xf>
    <xf numFmtId="177" fontId="47" fillId="24" borderId="69" xfId="61" applyNumberFormat="1" applyFont="1" applyFill="1" applyBorder="1" applyAlignment="1">
      <alignment vertical="center"/>
    </xf>
    <xf numFmtId="177" fontId="47" fillId="24" borderId="51" xfId="61" applyNumberFormat="1" applyFont="1" applyFill="1" applyBorder="1" applyAlignment="1">
      <alignment vertical="center"/>
    </xf>
    <xf numFmtId="0" fontId="47" fillId="24" borderId="51" xfId="61" applyFont="1" applyFill="1" applyBorder="1" applyAlignment="1">
      <alignment horizontal="justify" vertical="center" wrapText="1"/>
    </xf>
    <xf numFmtId="0" fontId="47" fillId="24" borderId="132" xfId="61" applyFont="1" applyFill="1" applyBorder="1" applyAlignment="1">
      <alignment horizontal="justify" vertical="center" wrapText="1"/>
    </xf>
    <xf numFmtId="0" fontId="48" fillId="24" borderId="87" xfId="61" applyFont="1" applyFill="1" applyBorder="1" applyAlignment="1">
      <alignment horizontal="justify" vertical="center" wrapText="1"/>
    </xf>
    <xf numFmtId="177" fontId="47" fillId="24" borderId="67" xfId="61" applyNumberFormat="1" applyFont="1" applyFill="1" applyBorder="1" applyAlignment="1">
      <alignment vertical="center"/>
    </xf>
    <xf numFmtId="177" fontId="47" fillId="24" borderId="146" xfId="61" applyNumberFormat="1" applyFont="1" applyFill="1" applyBorder="1" applyAlignment="1">
      <alignment vertical="center"/>
    </xf>
    <xf numFmtId="0" fontId="48" fillId="24" borderId="106" xfId="61" applyFont="1" applyFill="1" applyBorder="1" applyAlignment="1">
      <alignment horizontal="justify" vertical="center" wrapText="1"/>
    </xf>
    <xf numFmtId="0" fontId="48" fillId="24" borderId="107" xfId="61" applyFont="1" applyFill="1" applyBorder="1" applyAlignment="1">
      <alignment horizontal="justify" vertical="center" wrapText="1"/>
    </xf>
    <xf numFmtId="177" fontId="47" fillId="24" borderId="127" xfId="61" applyNumberFormat="1" applyFont="1" applyFill="1" applyBorder="1" applyAlignment="1">
      <alignment vertical="center"/>
    </xf>
    <xf numFmtId="177" fontId="47" fillId="24" borderId="129" xfId="61" applyNumberFormat="1" applyFont="1" applyFill="1" applyBorder="1" applyAlignment="1">
      <alignment vertical="center"/>
    </xf>
    <xf numFmtId="0" fontId="48" fillId="24" borderId="145" xfId="61" applyFont="1" applyFill="1" applyBorder="1" applyAlignment="1">
      <alignment horizontal="justify" vertical="center" wrapText="1"/>
    </xf>
    <xf numFmtId="0" fontId="48" fillId="24" borderId="72" xfId="61" applyFont="1" applyFill="1" applyBorder="1" applyAlignment="1">
      <alignment horizontal="right" vertical="center" wrapText="1"/>
    </xf>
    <xf numFmtId="177" fontId="47" fillId="24" borderId="45" xfId="44" applyNumberFormat="1" applyFont="1" applyFill="1" applyBorder="1" applyAlignment="1">
      <alignment vertical="center"/>
    </xf>
    <xf numFmtId="177" fontId="47" fillId="24" borderId="52" xfId="44" applyNumberFormat="1" applyFont="1" applyFill="1" applyBorder="1" applyAlignment="1">
      <alignment vertical="center"/>
    </xf>
    <xf numFmtId="0" fontId="47" fillId="24" borderId="0" xfId="0" applyFont="1" applyFill="1" applyBorder="1" applyAlignment="1">
      <alignment horizontal="center" vertical="center"/>
    </xf>
    <xf numFmtId="0" fontId="48" fillId="24" borderId="2" xfId="61" applyFont="1" applyFill="1" applyBorder="1" applyAlignment="1">
      <alignment horizontal="center" vertical="center" wrapText="1"/>
    </xf>
    <xf numFmtId="0" fontId="48" fillId="24" borderId="84" xfId="61" applyFont="1" applyFill="1" applyBorder="1" applyAlignment="1">
      <alignment horizontal="right" vertical="center" wrapText="1"/>
    </xf>
    <xf numFmtId="177" fontId="47" fillId="24" borderId="37" xfId="61" applyNumberFormat="1" applyFont="1" applyFill="1" applyBorder="1" applyAlignment="1">
      <alignment vertical="center"/>
    </xf>
    <xf numFmtId="177" fontId="47" fillId="24" borderId="77" xfId="61" applyNumberFormat="1" applyFont="1" applyFill="1" applyBorder="1" applyAlignment="1">
      <alignment vertical="center"/>
    </xf>
    <xf numFmtId="0" fontId="47" fillId="24" borderId="52" xfId="61" applyFont="1" applyFill="1" applyBorder="1" applyAlignment="1">
      <alignment horizontal="center" vertical="center" wrapText="1"/>
    </xf>
    <xf numFmtId="0" fontId="47" fillId="24" borderId="0" xfId="0" applyFont="1" applyFill="1" applyAlignment="1">
      <alignment horizontal="center" vertical="center"/>
    </xf>
    <xf numFmtId="0" fontId="47" fillId="0" borderId="0" xfId="0" applyFont="1" applyAlignment="1">
      <alignment horizontal="center" vertical="center"/>
    </xf>
    <xf numFmtId="0" fontId="48" fillId="24" borderId="19" xfId="61" applyFont="1" applyFill="1" applyBorder="1" applyAlignment="1">
      <alignment horizontal="justify" vertical="center" wrapText="1"/>
    </xf>
    <xf numFmtId="0" fontId="48" fillId="24" borderId="57" xfId="61" applyFont="1" applyFill="1" applyBorder="1" applyAlignment="1">
      <alignment horizontal="justify" vertical="center" wrapText="1"/>
    </xf>
    <xf numFmtId="0" fontId="48" fillId="24" borderId="71" xfId="61" applyFont="1" applyFill="1" applyBorder="1" applyAlignment="1">
      <alignment horizontal="justify" vertical="center" wrapText="1"/>
    </xf>
    <xf numFmtId="177" fontId="47" fillId="24" borderId="59" xfId="61" applyNumberFormat="1" applyFont="1" applyFill="1" applyBorder="1" applyAlignment="1">
      <alignment vertical="center"/>
    </xf>
    <xf numFmtId="177" fontId="47" fillId="24" borderId="55" xfId="61" applyNumberFormat="1" applyFont="1" applyFill="1" applyBorder="1" applyAlignment="1">
      <alignment vertical="center"/>
    </xf>
    <xf numFmtId="0" fontId="47" fillId="24" borderId="55" xfId="61" applyFont="1" applyFill="1" applyBorder="1" applyAlignment="1">
      <alignment horizontal="justify" vertical="center" wrapText="1"/>
    </xf>
    <xf numFmtId="177" fontId="47" fillId="24" borderId="147" xfId="61" applyNumberFormat="1" applyFont="1" applyFill="1" applyBorder="1" applyAlignment="1">
      <alignment vertical="center"/>
    </xf>
    <xf numFmtId="0" fontId="48" fillId="24" borderId="16" xfId="61" applyFont="1" applyFill="1" applyBorder="1" applyAlignment="1">
      <alignment horizontal="justify" vertical="center" wrapText="1"/>
    </xf>
    <xf numFmtId="177" fontId="47" fillId="24" borderId="45" xfId="61" applyNumberFormat="1" applyFont="1" applyFill="1" applyBorder="1" applyAlignment="1">
      <alignment vertical="center"/>
    </xf>
    <xf numFmtId="0" fontId="48" fillId="24" borderId="2" xfId="61" applyFont="1" applyFill="1" applyBorder="1" applyAlignment="1">
      <alignment horizontal="right" vertical="center" wrapText="1"/>
    </xf>
    <xf numFmtId="0" fontId="47" fillId="24" borderId="52" xfId="61" applyFont="1" applyFill="1" applyBorder="1" applyAlignment="1">
      <alignment horizontal="justify" vertical="center" wrapText="1"/>
    </xf>
    <xf numFmtId="177" fontId="47" fillId="24" borderId="148" xfId="61" applyNumberFormat="1" applyFont="1" applyFill="1" applyBorder="1" applyAlignment="1">
      <alignment vertical="center"/>
    </xf>
    <xf numFmtId="0" fontId="48" fillId="24" borderId="48" xfId="0" applyFont="1" applyFill="1" applyBorder="1" applyAlignment="1">
      <alignment horizontal="left" vertical="center"/>
    </xf>
    <xf numFmtId="0" fontId="47" fillId="24" borderId="0" xfId="0" applyFont="1" applyFill="1" applyBorder="1" applyAlignment="1">
      <alignment horizontal="left" vertical="center"/>
    </xf>
    <xf numFmtId="0" fontId="47" fillId="24" borderId="60" xfId="61" applyFont="1" applyFill="1" applyBorder="1" applyAlignment="1">
      <alignment horizontal="right" vertical="center" wrapText="1"/>
    </xf>
    <xf numFmtId="177" fontId="47" fillId="24" borderId="31" xfId="0" applyNumberFormat="1" applyFont="1" applyFill="1" applyBorder="1" applyAlignment="1">
      <alignment vertical="center"/>
    </xf>
    <xf numFmtId="177" fontId="47" fillId="24" borderId="76" xfId="0" applyNumberFormat="1" applyFont="1" applyFill="1" applyBorder="1" applyAlignment="1">
      <alignment vertical="center"/>
    </xf>
    <xf numFmtId="0" fontId="47" fillId="24" borderId="76" xfId="0" applyFont="1" applyFill="1" applyBorder="1" applyAlignment="1">
      <alignment horizontal="center" vertical="center"/>
    </xf>
    <xf numFmtId="177" fontId="47" fillId="24" borderId="28" xfId="0" applyNumberFormat="1" applyFont="1" applyFill="1" applyBorder="1" applyAlignment="1">
      <alignment vertical="center"/>
    </xf>
    <xf numFmtId="177" fontId="47" fillId="24" borderId="135" xfId="0" applyNumberFormat="1" applyFont="1" applyFill="1" applyBorder="1" applyAlignment="1">
      <alignment vertical="center"/>
    </xf>
    <xf numFmtId="0" fontId="47" fillId="24" borderId="135" xfId="0" applyFont="1" applyFill="1" applyBorder="1" applyAlignment="1">
      <alignment horizontal="center" vertical="center"/>
    </xf>
    <xf numFmtId="0" fontId="47" fillId="24" borderId="0" xfId="61" applyFont="1" applyFill="1" applyBorder="1" applyAlignment="1">
      <alignment horizontal="justify" wrapText="1"/>
    </xf>
    <xf numFmtId="0" fontId="48" fillId="23" borderId="53" xfId="0" applyFont="1" applyFill="1" applyBorder="1" applyAlignment="1">
      <alignment horizontal="center" vertical="center" wrapText="1"/>
    </xf>
    <xf numFmtId="0" fontId="48" fillId="23" borderId="54" xfId="0" applyFont="1" applyFill="1" applyBorder="1" applyAlignment="1">
      <alignment horizontal="center" vertical="center" wrapText="1"/>
    </xf>
    <xf numFmtId="0" fontId="48" fillId="23" borderId="136" xfId="0" applyFont="1" applyFill="1" applyBorder="1" applyAlignment="1">
      <alignment horizontal="center" vertical="center" wrapText="1"/>
    </xf>
    <xf numFmtId="0" fontId="47" fillId="0" borderId="0" xfId="63" applyFont="1" applyAlignment="1">
      <alignment vertical="center"/>
    </xf>
    <xf numFmtId="0" fontId="57" fillId="24" borderId="101" xfId="63" applyFont="1" applyFill="1" applyBorder="1" applyAlignment="1">
      <alignment vertical="center"/>
    </xf>
    <xf numFmtId="0" fontId="57" fillId="24" borderId="56" xfId="63" applyFont="1" applyFill="1" applyBorder="1" applyAlignment="1">
      <alignment vertical="center" wrapText="1"/>
    </xf>
    <xf numFmtId="0" fontId="48" fillId="24" borderId="72" xfId="63" applyFont="1" applyFill="1" applyBorder="1" applyAlignment="1">
      <alignment vertical="center" wrapText="1"/>
    </xf>
    <xf numFmtId="176" fontId="47" fillId="0" borderId="37" xfId="63" applyNumberFormat="1" applyFont="1" applyBorder="1" applyAlignment="1">
      <alignment vertical="center"/>
    </xf>
    <xf numFmtId="176" fontId="47" fillId="0" borderId="52" xfId="63" applyNumberFormat="1" applyFont="1" applyBorder="1" applyAlignment="1">
      <alignment vertical="center"/>
    </xf>
    <xf numFmtId="0" fontId="48" fillId="24" borderId="70" xfId="63" applyFont="1" applyFill="1" applyBorder="1" applyAlignment="1">
      <alignment vertical="center"/>
    </xf>
    <xf numFmtId="0" fontId="48" fillId="24" borderId="137" xfId="63" applyFont="1" applyFill="1" applyBorder="1" applyAlignment="1">
      <alignment vertical="center"/>
    </xf>
    <xf numFmtId="0" fontId="48" fillId="24" borderId="63" xfId="63" applyFont="1" applyFill="1" applyBorder="1" applyAlignment="1">
      <alignment vertical="center"/>
    </xf>
    <xf numFmtId="0" fontId="48" fillId="24" borderId="138" xfId="63" applyFont="1" applyFill="1" applyBorder="1" applyAlignment="1">
      <alignment vertical="center"/>
    </xf>
    <xf numFmtId="176" fontId="47" fillId="0" borderId="63" xfId="63" applyNumberFormat="1" applyFont="1" applyBorder="1" applyAlignment="1">
      <alignment vertical="center"/>
    </xf>
    <xf numFmtId="176" fontId="47" fillId="0" borderId="64" xfId="63" applyNumberFormat="1" applyFont="1" applyBorder="1" applyAlignment="1">
      <alignment vertical="center"/>
    </xf>
    <xf numFmtId="176" fontId="47" fillId="0" borderId="64" xfId="63" applyNumberFormat="1" applyFont="1" applyBorder="1" applyAlignment="1">
      <alignment horizontal="center" vertical="center"/>
    </xf>
    <xf numFmtId="176" fontId="47" fillId="0" borderId="62" xfId="63" applyNumberFormat="1" applyFont="1" applyBorder="1" applyAlignment="1">
      <alignment horizontal="center" vertical="center"/>
    </xf>
    <xf numFmtId="176" fontId="47" fillId="0" borderId="55" xfId="63" applyNumberFormat="1" applyFont="1" applyBorder="1" applyAlignment="1">
      <alignment vertical="center"/>
    </xf>
    <xf numFmtId="0" fontId="48" fillId="24" borderId="132" xfId="63" applyFont="1" applyFill="1" applyBorder="1" applyAlignment="1">
      <alignment vertical="center"/>
    </xf>
    <xf numFmtId="0" fontId="48" fillId="24" borderId="66" xfId="63" applyFont="1" applyFill="1" applyBorder="1" applyAlignment="1">
      <alignment vertical="center" wrapText="1"/>
    </xf>
    <xf numFmtId="0" fontId="48" fillId="24" borderId="87" xfId="63" applyFont="1" applyFill="1" applyBorder="1" applyAlignment="1">
      <alignment vertical="center" wrapText="1"/>
    </xf>
    <xf numFmtId="176" fontId="47" fillId="0" borderId="66" xfId="63" applyNumberFormat="1" applyFont="1" applyBorder="1" applyAlignment="1">
      <alignment vertical="center"/>
    </xf>
    <xf numFmtId="176" fontId="47" fillId="0" borderId="67" xfId="63" applyNumberFormat="1" applyFont="1" applyBorder="1" applyAlignment="1">
      <alignment vertical="center"/>
    </xf>
    <xf numFmtId="176" fontId="47" fillId="0" borderId="67" xfId="63" applyNumberFormat="1" applyFont="1" applyBorder="1" applyAlignment="1">
      <alignment horizontal="center" vertical="center"/>
    </xf>
    <xf numFmtId="176" fontId="47" fillId="0" borderId="65" xfId="63" applyNumberFormat="1" applyFont="1" applyBorder="1" applyAlignment="1">
      <alignment horizontal="center" vertical="center"/>
    </xf>
    <xf numFmtId="176" fontId="47" fillId="0" borderId="51" xfId="63" applyNumberFormat="1" applyFont="1" applyBorder="1" applyAlignment="1">
      <alignment vertical="center"/>
    </xf>
    <xf numFmtId="0" fontId="48" fillId="24" borderId="102" xfId="63" applyFont="1" applyFill="1" applyBorder="1" applyAlignment="1">
      <alignment vertical="center"/>
    </xf>
    <xf numFmtId="0" fontId="48" fillId="24" borderId="16" xfId="63" applyFont="1" applyFill="1" applyBorder="1" applyAlignment="1">
      <alignment vertical="center"/>
    </xf>
    <xf numFmtId="0" fontId="48" fillId="24" borderId="56" xfId="63" applyFont="1" applyFill="1" applyBorder="1" applyAlignment="1">
      <alignment vertical="center" wrapText="1"/>
    </xf>
    <xf numFmtId="0" fontId="48" fillId="24" borderId="72" xfId="63" applyFont="1" applyFill="1" applyBorder="1" applyAlignment="1">
      <alignment horizontal="center" vertical="center" wrapText="1"/>
    </xf>
    <xf numFmtId="176" fontId="47" fillId="0" borderId="56" xfId="63" applyNumberFormat="1" applyFont="1" applyBorder="1" applyAlignment="1">
      <alignment vertical="center"/>
    </xf>
    <xf numFmtId="176" fontId="47" fillId="0" borderId="45" xfId="63" applyNumberFormat="1" applyFont="1" applyBorder="1" applyAlignment="1">
      <alignment vertical="center"/>
    </xf>
    <xf numFmtId="176" fontId="47" fillId="0" borderId="45" xfId="63" applyNumberFormat="1" applyFont="1" applyBorder="1" applyAlignment="1">
      <alignment horizontal="center" vertical="center"/>
    </xf>
    <xf numFmtId="176" fontId="47" fillId="0" borderId="61" xfId="63" applyNumberFormat="1" applyFont="1" applyBorder="1" applyAlignment="1">
      <alignment horizontal="center" vertical="center"/>
    </xf>
    <xf numFmtId="0" fontId="57" fillId="24" borderId="48" xfId="63" applyFont="1" applyFill="1" applyBorder="1" applyAlignment="1">
      <alignment vertical="center"/>
    </xf>
    <xf numFmtId="176" fontId="47" fillId="0" borderId="77" xfId="63" applyNumberFormat="1" applyFont="1" applyBorder="1" applyAlignment="1">
      <alignment vertical="center"/>
    </xf>
    <xf numFmtId="176" fontId="47" fillId="0" borderId="62" xfId="63" applyNumberFormat="1" applyFont="1" applyBorder="1" applyAlignment="1">
      <alignment vertical="center"/>
    </xf>
    <xf numFmtId="0" fontId="48" fillId="24" borderId="87" xfId="63" applyFont="1" applyFill="1" applyBorder="1" applyAlignment="1">
      <alignment horizontal="center" vertical="center" wrapText="1"/>
    </xf>
    <xf numFmtId="176" fontId="47" fillId="0" borderId="65" xfId="63" applyNumberFormat="1" applyFont="1" applyBorder="1" applyAlignment="1">
      <alignment vertical="center"/>
    </xf>
    <xf numFmtId="0" fontId="48" fillId="24" borderId="0" xfId="63" applyFont="1" applyFill="1" applyBorder="1" applyAlignment="1">
      <alignment vertical="center"/>
    </xf>
    <xf numFmtId="0" fontId="48" fillId="24" borderId="0" xfId="63" applyFont="1" applyFill="1" applyBorder="1" applyAlignment="1">
      <alignment vertical="center" wrapText="1"/>
    </xf>
    <xf numFmtId="0" fontId="48" fillId="24" borderId="139" xfId="63" applyFont="1" applyFill="1" applyBorder="1" applyAlignment="1">
      <alignment vertical="center" wrapText="1"/>
    </xf>
    <xf numFmtId="0" fontId="48" fillId="24" borderId="66" xfId="63" applyFont="1" applyFill="1" applyBorder="1" applyAlignment="1">
      <alignment vertical="center" shrinkToFit="1"/>
    </xf>
    <xf numFmtId="176" fontId="47" fillId="0" borderId="0" xfId="63" applyNumberFormat="1" applyFont="1" applyBorder="1" applyAlignment="1">
      <alignment vertical="center"/>
    </xf>
    <xf numFmtId="176" fontId="47" fillId="0" borderId="69" xfId="63" applyNumberFormat="1" applyFont="1" applyBorder="1" applyAlignment="1">
      <alignment vertical="center"/>
    </xf>
    <xf numFmtId="176" fontId="47" fillId="0" borderId="69" xfId="63" applyNumberFormat="1" applyFont="1" applyBorder="1" applyAlignment="1">
      <alignment horizontal="center" vertical="center"/>
    </xf>
    <xf numFmtId="0" fontId="57" fillId="24" borderId="2" xfId="63" applyFont="1" applyFill="1" applyBorder="1" applyAlignment="1">
      <alignment vertical="center" wrapText="1"/>
    </xf>
    <xf numFmtId="0" fontId="57" fillId="24" borderId="84" xfId="63" applyFont="1" applyFill="1" applyBorder="1" applyAlignment="1">
      <alignment vertical="center" wrapText="1"/>
    </xf>
    <xf numFmtId="0" fontId="48" fillId="24" borderId="21" xfId="63" applyFont="1" applyFill="1" applyBorder="1" applyAlignment="1">
      <alignment vertical="center"/>
    </xf>
    <xf numFmtId="0" fontId="48" fillId="24" borderId="140" xfId="63" applyFont="1" applyFill="1" applyBorder="1" applyAlignment="1">
      <alignment vertical="center"/>
    </xf>
    <xf numFmtId="0" fontId="48" fillId="24" borderId="141" xfId="63" applyFont="1" applyFill="1" applyBorder="1" applyAlignment="1">
      <alignment horizontal="center" vertical="center"/>
    </xf>
    <xf numFmtId="176" fontId="47" fillId="0" borderId="83" xfId="63" applyNumberFormat="1" applyFont="1" applyBorder="1" applyAlignment="1">
      <alignment vertical="center"/>
    </xf>
    <xf numFmtId="0" fontId="48" fillId="24" borderId="142" xfId="63" applyFont="1" applyFill="1" applyBorder="1" applyAlignment="1">
      <alignment vertical="center"/>
    </xf>
    <xf numFmtId="0" fontId="48" fillId="24" borderId="143" xfId="63" applyFont="1" applyFill="1" applyBorder="1" applyAlignment="1">
      <alignment vertical="center" wrapText="1"/>
    </xf>
    <xf numFmtId="0" fontId="48" fillId="24" borderId="143" xfId="63" applyFont="1" applyFill="1" applyBorder="1" applyAlignment="1">
      <alignment vertical="center" shrinkToFit="1"/>
    </xf>
    <xf numFmtId="0" fontId="48" fillId="24" borderId="144" xfId="63" applyFont="1" applyFill="1" applyBorder="1" applyAlignment="1">
      <alignment vertical="center" wrapText="1"/>
    </xf>
    <xf numFmtId="0" fontId="57" fillId="24" borderId="131" xfId="63" applyFont="1" applyFill="1" applyBorder="1" applyAlignment="1">
      <alignment vertical="center"/>
    </xf>
    <xf numFmtId="0" fontId="57" fillId="24" borderId="2" xfId="63" applyFont="1" applyFill="1" applyBorder="1" applyAlignment="1">
      <alignment vertical="center"/>
    </xf>
    <xf numFmtId="0" fontId="48" fillId="24" borderId="84" xfId="63" applyFont="1" applyFill="1" applyBorder="1" applyAlignment="1">
      <alignment horizontal="center" vertical="center" wrapText="1"/>
    </xf>
    <xf numFmtId="0" fontId="47" fillId="0" borderId="84" xfId="63" applyFont="1" applyBorder="1" applyAlignment="1">
      <alignment vertical="center"/>
    </xf>
    <xf numFmtId="0" fontId="57" fillId="24" borderId="0" xfId="63" applyFont="1" applyFill="1" applyBorder="1" applyAlignment="1">
      <alignment vertical="center" wrapText="1"/>
    </xf>
    <xf numFmtId="0" fontId="48" fillId="24" borderId="0" xfId="63" applyFont="1" applyFill="1" applyBorder="1" applyAlignment="1">
      <alignment vertical="center" shrinkToFit="1"/>
    </xf>
    <xf numFmtId="0" fontId="48" fillId="24" borderId="60" xfId="63" applyFont="1" applyFill="1" applyBorder="1" applyAlignment="1">
      <alignment horizontal="center" vertical="center" wrapText="1"/>
    </xf>
    <xf numFmtId="0" fontId="47" fillId="0" borderId="71" xfId="63" applyFont="1" applyBorder="1" applyAlignment="1">
      <alignment vertical="center"/>
    </xf>
    <xf numFmtId="0" fontId="58" fillId="0" borderId="0" xfId="63" applyFont="1" applyAlignment="1">
      <alignment vertical="center"/>
    </xf>
    <xf numFmtId="176" fontId="47" fillId="0" borderId="31" xfId="63" applyNumberFormat="1" applyFont="1" applyBorder="1" applyAlignment="1">
      <alignment vertical="center"/>
    </xf>
    <xf numFmtId="176" fontId="47" fillId="0" borderId="111" xfId="63" applyNumberFormat="1" applyFont="1" applyBorder="1" applyAlignment="1">
      <alignment vertical="center"/>
    </xf>
    <xf numFmtId="176" fontId="47" fillId="0" borderId="76" xfId="63" applyNumberFormat="1" applyFont="1" applyBorder="1" applyAlignment="1">
      <alignment vertical="center"/>
    </xf>
    <xf numFmtId="176" fontId="47" fillId="0" borderId="28" xfId="63" applyNumberFormat="1" applyFont="1" applyBorder="1" applyAlignment="1">
      <alignment vertical="center"/>
    </xf>
    <xf numFmtId="176" fontId="47" fillId="0" borderId="135" xfId="63" applyNumberFormat="1" applyFont="1" applyBorder="1" applyAlignment="1">
      <alignment vertical="center"/>
    </xf>
    <xf numFmtId="0" fontId="58" fillId="0" borderId="0" xfId="63" applyFont="1" applyFill="1" applyAlignment="1">
      <alignment vertical="center"/>
    </xf>
    <xf numFmtId="0" fontId="50" fillId="0" borderId="0" xfId="63" applyFont="1" applyFill="1" applyBorder="1" applyAlignment="1">
      <alignment vertical="center"/>
    </xf>
    <xf numFmtId="0" fontId="50" fillId="0" borderId="0" xfId="63" applyFont="1" applyFill="1" applyBorder="1" applyAlignment="1">
      <alignment vertical="center" wrapText="1"/>
    </xf>
    <xf numFmtId="176" fontId="47" fillId="0" borderId="0" xfId="63" applyNumberFormat="1" applyFont="1" applyFill="1" applyBorder="1" applyAlignment="1">
      <alignment vertical="center"/>
    </xf>
    <xf numFmtId="0" fontId="58" fillId="0" borderId="0" xfId="63" applyFont="1" applyFill="1" applyBorder="1" applyAlignment="1">
      <alignment vertical="center"/>
    </xf>
    <xf numFmtId="0" fontId="47" fillId="0" borderId="0" xfId="61" applyFont="1" applyFill="1" applyAlignment="1">
      <alignment vertical="center"/>
    </xf>
    <xf numFmtId="0" fontId="47" fillId="0" borderId="0" xfId="61" applyFont="1" applyFill="1" applyBorder="1" applyAlignment="1">
      <alignment horizontal="justify" vertical="center" wrapText="1"/>
    </xf>
    <xf numFmtId="0" fontId="47" fillId="0" borderId="0" xfId="0" applyFont="1" applyFill="1" applyBorder="1" applyAlignment="1">
      <alignment horizontal="right" vertical="center"/>
    </xf>
    <xf numFmtId="0" fontId="47" fillId="24" borderId="0" xfId="0" applyFont="1" applyFill="1" applyAlignment="1">
      <alignment horizontal="center" vertical="top"/>
    </xf>
    <xf numFmtId="3" fontId="59" fillId="24" borderId="0" xfId="44" applyNumberFormat="1" applyFont="1" applyFill="1" applyBorder="1" applyAlignment="1">
      <alignment horizontal="left" vertical="center"/>
    </xf>
    <xf numFmtId="0" fontId="53" fillId="0" borderId="0" xfId="0" applyFont="1" applyBorder="1" applyAlignment="1">
      <alignment horizontal="left" vertical="center"/>
    </xf>
    <xf numFmtId="3" fontId="47" fillId="24" borderId="0" xfId="44" applyNumberFormat="1" applyFont="1" applyFill="1" applyAlignment="1">
      <alignment horizontal="left" vertical="top"/>
    </xf>
    <xf numFmtId="3" fontId="47" fillId="24" borderId="0" xfId="44" applyNumberFormat="1" applyFont="1" applyFill="1" applyAlignment="1">
      <alignment horizontal="left" vertical="top" wrapText="1"/>
    </xf>
    <xf numFmtId="0" fontId="47" fillId="0" borderId="31" xfId="61" applyFont="1" applyFill="1" applyBorder="1" applyAlignment="1">
      <alignment horizontal="center" vertical="center" wrapText="1"/>
    </xf>
    <xf numFmtId="177" fontId="47" fillId="0" borderId="31" xfId="61" applyNumberFormat="1" applyFont="1" applyFill="1" applyBorder="1" applyAlignment="1">
      <alignment vertical="center"/>
    </xf>
    <xf numFmtId="177" fontId="47" fillId="0" borderId="16" xfId="61" applyNumberFormat="1" applyFont="1" applyFill="1" applyBorder="1" applyAlignment="1">
      <alignment vertical="center"/>
    </xf>
    <xf numFmtId="177" fontId="47" fillId="0" borderId="52" xfId="61" applyNumberFormat="1" applyFont="1" applyFill="1" applyBorder="1" applyAlignment="1">
      <alignment vertical="center"/>
    </xf>
    <xf numFmtId="0" fontId="47" fillId="0" borderId="76" xfId="61" applyFont="1" applyFill="1" applyBorder="1" applyAlignment="1">
      <alignment vertical="center"/>
    </xf>
    <xf numFmtId="0" fontId="47" fillId="0" borderId="28" xfId="61" applyFont="1" applyFill="1" applyBorder="1" applyAlignment="1">
      <alignment horizontal="center" vertical="center" wrapText="1"/>
    </xf>
    <xf numFmtId="177" fontId="47" fillId="0" borderId="28" xfId="61" applyNumberFormat="1" applyFont="1" applyFill="1" applyBorder="1" applyAlignment="1">
      <alignment vertical="center"/>
    </xf>
    <xf numFmtId="177" fontId="47" fillId="0" borderId="134" xfId="61" applyNumberFormat="1" applyFont="1" applyFill="1" applyBorder="1" applyAlignment="1">
      <alignment vertical="center"/>
    </xf>
    <xf numFmtId="177" fontId="47" fillId="0" borderId="135" xfId="61" applyNumberFormat="1" applyFont="1" applyFill="1" applyBorder="1" applyAlignment="1">
      <alignment vertical="center"/>
    </xf>
    <xf numFmtId="0" fontId="47" fillId="0" borderId="78" xfId="61" applyFont="1" applyFill="1" applyBorder="1" applyAlignment="1">
      <alignment vertical="center"/>
    </xf>
    <xf numFmtId="0" fontId="53" fillId="0" borderId="0" xfId="0" applyFont="1" applyFill="1" applyAlignment="1">
      <alignment vertical="center"/>
    </xf>
    <xf numFmtId="0" fontId="47" fillId="0" borderId="0" xfId="0" applyFont="1" applyFill="1" applyAlignment="1">
      <alignment horizontal="center" vertical="top"/>
    </xf>
    <xf numFmtId="0" fontId="47" fillId="0" borderId="0" xfId="62" applyFont="1" applyFill="1" applyAlignment="1">
      <alignment horizontal="left" vertical="top"/>
    </xf>
    <xf numFmtId="0" fontId="47" fillId="0" borderId="0" xfId="0" applyFont="1" applyFill="1" applyAlignment="1">
      <alignment vertical="center"/>
    </xf>
    <xf numFmtId="3" fontId="47" fillId="0" borderId="0" xfId="44" applyNumberFormat="1" applyFont="1" applyFill="1" applyBorder="1" applyAlignment="1">
      <alignment horizontal="left" vertical="top"/>
    </xf>
    <xf numFmtId="3" fontId="47" fillId="0" borderId="0" xfId="44" applyNumberFormat="1" applyFont="1" applyFill="1" applyAlignment="1">
      <alignment horizontal="left" vertical="top"/>
    </xf>
    <xf numFmtId="0" fontId="58" fillId="24" borderId="48" xfId="0" applyFont="1" applyFill="1" applyBorder="1" applyAlignment="1">
      <alignment horizontal="left" vertical="center"/>
    </xf>
    <xf numFmtId="0" fontId="58" fillId="24" borderId="0" xfId="0" applyFont="1" applyFill="1" applyBorder="1" applyAlignment="1">
      <alignment horizontal="left" vertical="center" wrapText="1"/>
    </xf>
    <xf numFmtId="0" fontId="60" fillId="24" borderId="0" xfId="0" applyFont="1" applyFill="1" applyBorder="1" applyAlignment="1">
      <alignment horizontal="left" vertical="center" wrapText="1"/>
    </xf>
    <xf numFmtId="0" fontId="60" fillId="24" borderId="60" xfId="0" applyFont="1" applyFill="1" applyBorder="1" applyAlignment="1">
      <alignment horizontal="left" vertical="center" wrapText="1"/>
    </xf>
    <xf numFmtId="177" fontId="47" fillId="24" borderId="68" xfId="0" applyNumberFormat="1" applyFont="1" applyFill="1" applyBorder="1" applyAlignment="1">
      <alignment vertical="center"/>
    </xf>
    <xf numFmtId="0" fontId="61" fillId="24" borderId="51" xfId="0" applyFont="1" applyFill="1" applyBorder="1" applyAlignment="1">
      <alignment horizontal="center" vertical="center" wrapText="1"/>
    </xf>
    <xf numFmtId="0" fontId="47" fillId="0" borderId="0" xfId="0" applyFont="1" applyFill="1" applyBorder="1" applyAlignment="1">
      <alignment vertical="center"/>
    </xf>
    <xf numFmtId="0" fontId="58" fillId="24" borderId="48" xfId="0" applyFont="1" applyFill="1" applyBorder="1" applyAlignment="1">
      <alignment horizontal="left" vertical="center" wrapText="1"/>
    </xf>
    <xf numFmtId="0" fontId="48" fillId="24" borderId="19" xfId="0" applyFont="1" applyFill="1" applyBorder="1" applyAlignment="1">
      <alignment horizontal="left" vertical="center"/>
    </xf>
    <xf numFmtId="0" fontId="60" fillId="24" borderId="57" xfId="0" applyFont="1" applyFill="1" applyBorder="1" applyAlignment="1">
      <alignment horizontal="left" vertical="center" wrapText="1"/>
    </xf>
    <xf numFmtId="0" fontId="60" fillId="24" borderId="71" xfId="0" applyFont="1" applyFill="1" applyBorder="1" applyAlignment="1">
      <alignment horizontal="left" vertical="center" wrapText="1"/>
    </xf>
    <xf numFmtId="177" fontId="47" fillId="0" borderId="113" xfId="0" applyNumberFormat="1" applyFont="1" applyFill="1" applyBorder="1" applyAlignment="1">
      <alignment vertical="center"/>
    </xf>
    <xf numFmtId="177" fontId="47" fillId="0" borderId="55" xfId="0" applyNumberFormat="1" applyFont="1" applyFill="1" applyBorder="1" applyAlignment="1">
      <alignment vertical="center"/>
    </xf>
    <xf numFmtId="0" fontId="61" fillId="0" borderId="55" xfId="0" applyFont="1" applyFill="1" applyBorder="1" applyAlignment="1">
      <alignment horizontal="center" vertical="center" wrapText="1"/>
    </xf>
    <xf numFmtId="0" fontId="48" fillId="24" borderId="132" xfId="0" applyFont="1" applyFill="1" applyBorder="1" applyAlignment="1">
      <alignment horizontal="left" vertical="center"/>
    </xf>
    <xf numFmtId="0" fontId="60" fillId="24" borderId="66" xfId="0" applyFont="1" applyFill="1" applyBorder="1" applyAlignment="1">
      <alignment horizontal="left" vertical="center" wrapText="1"/>
    </xf>
    <xf numFmtId="0" fontId="60" fillId="24" borderId="87" xfId="0" applyFont="1" applyFill="1" applyBorder="1" applyAlignment="1">
      <alignment horizontal="left" vertical="center" wrapText="1"/>
    </xf>
    <xf numFmtId="177" fontId="47" fillId="0" borderId="65" xfId="0" applyNumberFormat="1" applyFont="1" applyFill="1" applyBorder="1" applyAlignment="1">
      <alignment vertical="center"/>
    </xf>
    <xf numFmtId="177" fontId="47" fillId="0" borderId="146" xfId="0" applyNumberFormat="1" applyFont="1" applyFill="1" applyBorder="1" applyAlignment="1">
      <alignment vertical="center"/>
    </xf>
    <xf numFmtId="0" fontId="61" fillId="0" borderId="51" xfId="0" applyFont="1" applyFill="1" applyBorder="1" applyAlignment="1">
      <alignment horizontal="center" vertical="center" wrapText="1"/>
    </xf>
    <xf numFmtId="0" fontId="48" fillId="24" borderId="16" xfId="0" applyFont="1" applyFill="1" applyBorder="1" applyAlignment="1">
      <alignment horizontal="left" vertical="center"/>
    </xf>
    <xf numFmtId="0" fontId="60" fillId="24" borderId="56" xfId="0" applyFont="1" applyFill="1" applyBorder="1" applyAlignment="1">
      <alignment horizontal="left" vertical="center" wrapText="1"/>
    </xf>
    <xf numFmtId="0" fontId="60" fillId="24" borderId="72" xfId="0" applyFont="1" applyFill="1" applyBorder="1" applyAlignment="1">
      <alignment horizontal="left" vertical="center" wrapText="1"/>
    </xf>
    <xf numFmtId="177" fontId="47" fillId="0" borderId="61" xfId="0" applyNumberFormat="1" applyFont="1" applyFill="1" applyBorder="1" applyAlignment="1">
      <alignment vertical="center"/>
    </xf>
    <xf numFmtId="177" fontId="47" fillId="0" borderId="52" xfId="0" applyNumberFormat="1" applyFont="1" applyFill="1" applyBorder="1" applyAlignment="1">
      <alignment vertical="center"/>
    </xf>
    <xf numFmtId="0" fontId="61" fillId="0" borderId="52" xfId="0" applyFont="1" applyFill="1" applyBorder="1" applyAlignment="1">
      <alignment horizontal="center" vertical="center" wrapText="1"/>
    </xf>
    <xf numFmtId="0" fontId="58" fillId="0" borderId="48" xfId="0" applyFont="1" applyFill="1" applyBorder="1" applyAlignment="1">
      <alignment horizontal="left" vertical="center" wrapText="1"/>
    </xf>
    <xf numFmtId="0" fontId="58" fillId="24" borderId="16" xfId="0" applyFont="1" applyFill="1" applyBorder="1" applyAlignment="1">
      <alignment horizontal="left" vertical="center" wrapText="1"/>
    </xf>
    <xf numFmtId="0" fontId="58" fillId="24" borderId="56" xfId="0" applyFont="1" applyFill="1" applyBorder="1" applyAlignment="1">
      <alignment horizontal="left" vertical="center"/>
    </xf>
    <xf numFmtId="0" fontId="47" fillId="24" borderId="84" xfId="61" applyFont="1" applyFill="1" applyBorder="1" applyAlignment="1">
      <alignment horizontal="right" vertical="center"/>
    </xf>
    <xf numFmtId="177" fontId="47" fillId="24" borderId="51" xfId="0" applyNumberFormat="1" applyFont="1" applyFill="1" applyBorder="1" applyAlignment="1">
      <alignment vertical="center"/>
    </xf>
    <xf numFmtId="0" fontId="58" fillId="24" borderId="58" xfId="0" applyFont="1" applyFill="1" applyBorder="1" applyAlignment="1">
      <alignment horizontal="left" vertical="center"/>
    </xf>
    <xf numFmtId="0" fontId="58" fillId="24" borderId="73" xfId="0" applyFont="1" applyFill="1" applyBorder="1" applyAlignment="1">
      <alignment horizontal="left" vertical="center" wrapText="1"/>
    </xf>
    <xf numFmtId="0" fontId="60" fillId="24" borderId="73" xfId="0" applyFont="1" applyFill="1" applyBorder="1" applyAlignment="1">
      <alignment horizontal="left" vertical="center" wrapText="1"/>
    </xf>
    <xf numFmtId="0" fontId="60" fillId="24" borderId="74" xfId="0" applyFont="1" applyFill="1" applyBorder="1" applyAlignment="1">
      <alignment horizontal="left" vertical="center" wrapText="1"/>
    </xf>
    <xf numFmtId="177" fontId="47" fillId="24" borderId="32" xfId="0" applyNumberFormat="1" applyFont="1" applyFill="1" applyBorder="1" applyAlignment="1">
      <alignment vertical="center"/>
    </xf>
    <xf numFmtId="0" fontId="61" fillId="0" borderId="76" xfId="0" applyFont="1" applyFill="1" applyBorder="1" applyAlignment="1">
      <alignment horizontal="center" vertical="center" wrapText="1"/>
    </xf>
    <xf numFmtId="0" fontId="47" fillId="24" borderId="70" xfId="61" applyFont="1" applyFill="1" applyBorder="1" applyAlignment="1">
      <alignment vertical="center" wrapText="1"/>
    </xf>
    <xf numFmtId="0" fontId="61" fillId="24" borderId="55" xfId="61" applyFont="1" applyFill="1" applyBorder="1" applyAlignment="1">
      <alignment horizontal="justify" vertical="center" wrapText="1"/>
    </xf>
    <xf numFmtId="0" fontId="48" fillId="24" borderId="132" xfId="61" applyFont="1" applyFill="1" applyBorder="1" applyAlignment="1">
      <alignment horizontal="justify" vertical="center" wrapText="1"/>
    </xf>
    <xf numFmtId="0" fontId="61" fillId="24" borderId="51" xfId="61" applyFont="1" applyFill="1" applyBorder="1" applyAlignment="1">
      <alignment horizontal="justify" vertical="center" wrapText="1"/>
    </xf>
    <xf numFmtId="0" fontId="47" fillId="24" borderId="70" xfId="0" applyFont="1" applyFill="1" applyBorder="1" applyAlignment="1">
      <alignment vertical="center"/>
    </xf>
    <xf numFmtId="0" fontId="47" fillId="24" borderId="16" xfId="0" applyFont="1" applyFill="1" applyBorder="1" applyAlignment="1">
      <alignment vertical="center"/>
    </xf>
    <xf numFmtId="0" fontId="47" fillId="24" borderId="56" xfId="0" applyFont="1" applyFill="1" applyBorder="1" applyAlignment="1">
      <alignment vertical="center"/>
    </xf>
    <xf numFmtId="177" fontId="47" fillId="24" borderId="36" xfId="61" applyNumberFormat="1" applyFont="1" applyFill="1" applyBorder="1" applyAlignment="1">
      <alignment vertical="center"/>
    </xf>
    <xf numFmtId="0" fontId="61" fillId="24" borderId="52" xfId="61" applyFont="1" applyFill="1" applyBorder="1" applyAlignment="1">
      <alignment horizontal="justify" vertical="center" wrapText="1"/>
    </xf>
    <xf numFmtId="0" fontId="47" fillId="24" borderId="21" xfId="0" applyFont="1" applyFill="1" applyBorder="1" applyAlignment="1">
      <alignment vertical="center"/>
    </xf>
    <xf numFmtId="0" fontId="47" fillId="24" borderId="88" xfId="0" applyFont="1" applyFill="1" applyBorder="1" applyAlignment="1">
      <alignment vertical="center"/>
    </xf>
    <xf numFmtId="0" fontId="48" fillId="24" borderId="47" xfId="0" applyFont="1" applyFill="1" applyBorder="1" applyAlignment="1">
      <alignment vertical="center"/>
    </xf>
    <xf numFmtId="0" fontId="48" fillId="24" borderId="50" xfId="0" applyFont="1" applyFill="1" applyBorder="1" applyAlignment="1">
      <alignment vertical="center"/>
    </xf>
    <xf numFmtId="0" fontId="48" fillId="24" borderId="86" xfId="61" applyFont="1" applyFill="1" applyBorder="1" applyAlignment="1">
      <alignment horizontal="right" vertical="center" wrapText="1"/>
    </xf>
    <xf numFmtId="0" fontId="48" fillId="24" borderId="133" xfId="61" applyFont="1" applyFill="1" applyBorder="1" applyAlignment="1">
      <alignment horizontal="right" vertical="center" wrapText="1"/>
    </xf>
    <xf numFmtId="177" fontId="47" fillId="24" borderId="28" xfId="61" applyNumberFormat="1" applyFont="1" applyFill="1" applyBorder="1" applyAlignment="1">
      <alignment vertical="center"/>
    </xf>
    <xf numFmtId="177" fontId="47" fillId="24" borderId="135" xfId="61" applyNumberFormat="1" applyFont="1" applyFill="1" applyBorder="1" applyAlignment="1">
      <alignment vertical="center"/>
    </xf>
    <xf numFmtId="0" fontId="61" fillId="24" borderId="78" xfId="61" applyFont="1" applyFill="1" applyBorder="1" applyAlignment="1">
      <alignment horizontal="justify" vertical="center" wrapText="1"/>
    </xf>
    <xf numFmtId="0" fontId="48" fillId="24" borderId="0" xfId="0" applyFont="1" applyFill="1" applyBorder="1" applyAlignment="1">
      <alignment vertical="center"/>
    </xf>
    <xf numFmtId="0" fontId="48" fillId="24" borderId="0" xfId="61" applyFont="1" applyFill="1" applyBorder="1" applyAlignment="1">
      <alignment horizontal="right" vertical="center" wrapText="1"/>
    </xf>
    <xf numFmtId="177" fontId="47" fillId="24" borderId="0" xfId="61" applyNumberFormat="1" applyFont="1" applyFill="1" applyBorder="1" applyAlignment="1">
      <alignment vertical="center"/>
    </xf>
    <xf numFmtId="0" fontId="61" fillId="24" borderId="0" xfId="61" applyFont="1" applyFill="1" applyBorder="1" applyAlignment="1">
      <alignment horizontal="justify" vertical="center" wrapText="1"/>
    </xf>
    <xf numFmtId="0" fontId="48" fillId="23" borderId="31" xfId="0" applyFont="1" applyFill="1" applyBorder="1" applyAlignment="1">
      <alignment horizontal="center" vertical="center" wrapText="1"/>
    </xf>
    <xf numFmtId="0" fontId="48" fillId="23" borderId="34" xfId="0" applyFont="1" applyFill="1" applyBorder="1" applyAlignment="1">
      <alignment horizontal="center" vertical="center" wrapText="1"/>
    </xf>
    <xf numFmtId="0" fontId="48" fillId="24" borderId="0" xfId="0" applyFont="1" applyFill="1" applyAlignment="1">
      <alignment horizontal="center" vertical="top"/>
    </xf>
    <xf numFmtId="0" fontId="48" fillId="24" borderId="0" xfId="62" applyFont="1" applyFill="1" applyAlignment="1">
      <alignment horizontal="left" vertical="top"/>
    </xf>
    <xf numFmtId="3" fontId="47" fillId="24" borderId="0" xfId="44" applyNumberFormat="1" applyFont="1" applyFill="1" applyBorder="1" applyAlignment="1">
      <alignment horizontal="left" vertical="top" wrapText="1"/>
    </xf>
    <xf numFmtId="0" fontId="48" fillId="0" borderId="0" xfId="0" applyFont="1" applyFill="1" applyAlignment="1">
      <alignment horizontal="center" vertical="top"/>
    </xf>
    <xf numFmtId="0" fontId="48" fillId="0" borderId="0" xfId="62" applyFont="1" applyFill="1" applyAlignment="1">
      <alignment horizontal="left" vertical="top"/>
    </xf>
    <xf numFmtId="0" fontId="48" fillId="24" borderId="0" xfId="0" applyFont="1" applyFill="1" applyAlignment="1">
      <alignment horizontal="left" vertical="top"/>
    </xf>
    <xf numFmtId="0" fontId="47" fillId="24" borderId="0" xfId="0" applyFont="1" applyFill="1" applyAlignment="1">
      <alignment horizontal="left" vertical="top"/>
    </xf>
    <xf numFmtId="0" fontId="48" fillId="0" borderId="36" xfId="61" applyFont="1" applyFill="1" applyBorder="1" applyAlignment="1">
      <alignment horizontal="center" vertical="center"/>
    </xf>
    <xf numFmtId="0" fontId="47" fillId="0" borderId="36" xfId="0" applyFont="1" applyFill="1" applyBorder="1" applyAlignment="1">
      <alignment vertical="center"/>
    </xf>
    <xf numFmtId="176" fontId="47" fillId="0" borderId="36" xfId="61" applyNumberFormat="1" applyFont="1" applyFill="1" applyBorder="1" applyAlignment="1">
      <alignment vertical="center"/>
    </xf>
    <xf numFmtId="0" fontId="47" fillId="0" borderId="23" xfId="61" applyFont="1" applyFill="1" applyBorder="1" applyAlignment="1">
      <alignment vertical="center"/>
    </xf>
    <xf numFmtId="0" fontId="48" fillId="0" borderId="28" xfId="61" applyFont="1" applyFill="1" applyBorder="1" applyAlignment="1">
      <alignment horizontal="center" vertical="center"/>
    </xf>
    <xf numFmtId="0" fontId="47" fillId="0" borderId="28" xfId="0" applyFont="1" applyFill="1" applyBorder="1" applyAlignment="1">
      <alignment vertical="center"/>
    </xf>
    <xf numFmtId="176" fontId="47" fillId="0" borderId="28" xfId="61" applyNumberFormat="1" applyFont="1" applyFill="1" applyBorder="1" applyAlignment="1">
      <alignment vertical="center"/>
    </xf>
    <xf numFmtId="0" fontId="47" fillId="0" borderId="26" xfId="61" applyFont="1" applyFill="1" applyBorder="1" applyAlignment="1">
      <alignment vertical="center"/>
    </xf>
    <xf numFmtId="0" fontId="57" fillId="0" borderId="121" xfId="63" applyFont="1" applyFill="1" applyBorder="1" applyAlignment="1">
      <alignment vertical="center"/>
    </xf>
    <xf numFmtId="0" fontId="57" fillId="0" borderId="89" xfId="63" applyFont="1" applyFill="1" applyBorder="1" applyAlignment="1">
      <alignment vertical="center"/>
    </xf>
    <xf numFmtId="0" fontId="57" fillId="0" borderId="90" xfId="63" applyFont="1" applyFill="1" applyBorder="1" applyAlignment="1">
      <alignment vertical="center" wrapText="1"/>
    </xf>
    <xf numFmtId="0" fontId="47" fillId="24" borderId="0" xfId="59" applyFont="1" applyFill="1" applyBorder="1" applyAlignment="1">
      <alignment horizontal="center" vertical="center"/>
    </xf>
    <xf numFmtId="0" fontId="47" fillId="24" borderId="0" xfId="59" applyFont="1" applyFill="1" applyBorder="1" applyAlignment="1">
      <alignment horizontal="left" vertical="center"/>
    </xf>
    <xf numFmtId="179" fontId="47" fillId="24" borderId="0" xfId="44" applyNumberFormat="1" applyFont="1" applyFill="1" applyBorder="1" applyAlignment="1">
      <alignment vertical="center"/>
    </xf>
    <xf numFmtId="10" fontId="47" fillId="24" borderId="0" xfId="44" applyNumberFormat="1" applyFont="1" applyFill="1" applyBorder="1" applyAlignment="1">
      <alignment horizontal="right" vertical="center"/>
    </xf>
    <xf numFmtId="0" fontId="47" fillId="24" borderId="0" xfId="59" applyFont="1" applyFill="1" applyBorder="1" applyAlignment="1">
      <alignment horizontal="left" vertical="center" indent="1"/>
    </xf>
    <xf numFmtId="179" fontId="47" fillId="24" borderId="0" xfId="44" applyNumberFormat="1" applyFont="1" applyFill="1" applyBorder="1" applyAlignment="1">
      <alignment horizontal="right" vertical="center"/>
    </xf>
    <xf numFmtId="3" fontId="62" fillId="24" borderId="0" xfId="44" applyNumberFormat="1" applyFont="1" applyFill="1" applyAlignment="1"/>
    <xf numFmtId="0" fontId="59" fillId="24" borderId="0" xfId="59" applyFont="1" applyFill="1" applyAlignment="1">
      <alignment horizontal="left" vertical="top"/>
    </xf>
    <xf numFmtId="3" fontId="63" fillId="24" borderId="0" xfId="44" applyNumberFormat="1" applyFont="1" applyFill="1" applyAlignment="1"/>
    <xf numFmtId="3" fontId="65" fillId="24" borderId="0" xfId="44" applyNumberFormat="1" applyFont="1" applyFill="1" applyAlignment="1">
      <alignment horizontal="center" vertical="center"/>
    </xf>
    <xf numFmtId="0" fontId="52" fillId="24" borderId="0" xfId="60" applyFont="1" applyFill="1" applyAlignment="1">
      <alignment horizontal="center" vertical="center"/>
    </xf>
    <xf numFmtId="0" fontId="66" fillId="24" borderId="0" xfId="60" applyFont="1" applyFill="1"/>
    <xf numFmtId="0" fontId="66" fillId="24" borderId="0" xfId="60" applyFont="1" applyFill="1" applyAlignment="1">
      <alignment horizontal="center" vertical="center"/>
    </xf>
    <xf numFmtId="0" fontId="66" fillId="24" borderId="0" xfId="60" applyFont="1" applyFill="1" applyAlignment="1">
      <alignment vertical="center"/>
    </xf>
    <xf numFmtId="0" fontId="66" fillId="24" borderId="0" xfId="60" applyFont="1" applyFill="1" applyBorder="1"/>
    <xf numFmtId="0" fontId="66" fillId="24" borderId="50" xfId="60" applyFont="1" applyFill="1" applyBorder="1"/>
    <xf numFmtId="0" fontId="66" fillId="24" borderId="0" xfId="60" applyFont="1" applyFill="1" applyAlignment="1">
      <alignment horizontal="right" vertical="top"/>
    </xf>
    <xf numFmtId="3" fontId="59" fillId="24" borderId="0" xfId="44" applyNumberFormat="1" applyFont="1" applyFill="1" applyBorder="1" applyAlignment="1"/>
    <xf numFmtId="3" fontId="51" fillId="23" borderId="58" xfId="44" applyNumberFormat="1" applyFont="1" applyFill="1" applyBorder="1" applyAlignment="1">
      <alignment horizontal="right" vertical="center"/>
    </xf>
    <xf numFmtId="0" fontId="51" fillId="23" borderId="73" xfId="60" applyFont="1" applyFill="1" applyBorder="1" applyAlignment="1">
      <alignment vertical="center"/>
    </xf>
    <xf numFmtId="0" fontId="51" fillId="23" borderId="73" xfId="60" applyFont="1" applyFill="1" applyBorder="1" applyAlignment="1">
      <alignment horizontal="right" vertical="center"/>
    </xf>
    <xf numFmtId="3" fontId="59" fillId="24" borderId="0" xfId="44" applyNumberFormat="1" applyFont="1" applyFill="1" applyAlignment="1"/>
    <xf numFmtId="0" fontId="51" fillId="23" borderId="48" xfId="60" applyFont="1" applyFill="1" applyBorder="1" applyAlignment="1">
      <alignment vertical="center"/>
    </xf>
    <xf numFmtId="0" fontId="51" fillId="23" borderId="0" xfId="60" applyFont="1" applyFill="1" applyBorder="1" applyAlignment="1">
      <alignment vertical="center"/>
    </xf>
    <xf numFmtId="0" fontId="51" fillId="23" borderId="53" xfId="0" applyFont="1" applyFill="1" applyBorder="1" applyAlignment="1">
      <alignment horizontal="center" vertical="center" wrapText="1"/>
    </xf>
    <xf numFmtId="3" fontId="59" fillId="24" borderId="58" xfId="44" applyNumberFormat="1" applyFont="1" applyFill="1" applyBorder="1" applyAlignment="1">
      <alignment vertical="center"/>
    </xf>
    <xf numFmtId="3" fontId="66" fillId="24" borderId="58" xfId="44" applyNumberFormat="1" applyFont="1" applyFill="1" applyBorder="1" applyAlignment="1">
      <alignment horizontal="center" vertical="center"/>
    </xf>
    <xf numFmtId="3" fontId="66" fillId="24" borderId="89" xfId="44" applyNumberFormat="1" applyFont="1" applyFill="1" applyBorder="1" applyAlignment="1">
      <alignment horizontal="left" vertical="center"/>
    </xf>
    <xf numFmtId="0" fontId="66" fillId="24" borderId="90" xfId="60" applyFont="1" applyFill="1" applyBorder="1" applyAlignment="1">
      <alignment vertical="center"/>
    </xf>
    <xf numFmtId="180" fontId="51" fillId="24" borderId="32" xfId="44" applyNumberFormat="1" applyFont="1" applyFill="1" applyBorder="1" applyAlignment="1">
      <alignment horizontal="right" vertical="center"/>
    </xf>
    <xf numFmtId="180" fontId="51" fillId="24" borderId="112" xfId="44" applyNumberFormat="1" applyFont="1" applyFill="1" applyBorder="1" applyAlignment="1">
      <alignment horizontal="right" vertical="center"/>
    </xf>
    <xf numFmtId="3" fontId="59" fillId="24" borderId="0" xfId="44" applyNumberFormat="1" applyFont="1" applyFill="1" applyAlignment="1">
      <alignment vertical="center"/>
    </xf>
    <xf numFmtId="3" fontId="59" fillId="24" borderId="48" xfId="44" applyNumberFormat="1" applyFont="1" applyFill="1" applyBorder="1" applyAlignment="1">
      <alignment vertical="center"/>
    </xf>
    <xf numFmtId="3" fontId="66" fillId="24" borderId="48" xfId="44" applyNumberFormat="1" applyFont="1" applyFill="1" applyBorder="1" applyAlignment="1">
      <alignment horizontal="center" vertical="center"/>
    </xf>
    <xf numFmtId="3" fontId="66" fillId="24" borderId="19" xfId="44" applyNumberFormat="1" applyFont="1" applyFill="1" applyBorder="1" applyAlignment="1">
      <alignment horizontal="left" vertical="center"/>
    </xf>
    <xf numFmtId="3" fontId="66" fillId="24" borderId="57" xfId="44" applyNumberFormat="1" applyFont="1" applyFill="1" applyBorder="1" applyAlignment="1">
      <alignment horizontal="left" vertical="center"/>
    </xf>
    <xf numFmtId="0" fontId="66" fillId="24" borderId="71" xfId="60" applyFont="1" applyFill="1" applyBorder="1" applyAlignment="1">
      <alignment vertical="center"/>
    </xf>
    <xf numFmtId="180" fontId="51" fillId="24" borderId="37" xfId="44" applyNumberFormat="1" applyFont="1" applyFill="1" applyBorder="1" applyAlignment="1">
      <alignment horizontal="right" vertical="center"/>
    </xf>
    <xf numFmtId="180" fontId="51" fillId="24" borderId="77" xfId="44" applyNumberFormat="1" applyFont="1" applyFill="1" applyBorder="1" applyAlignment="1">
      <alignment horizontal="right" vertical="center"/>
    </xf>
    <xf numFmtId="3" fontId="66" fillId="24" borderId="48" xfId="44" applyNumberFormat="1" applyFont="1" applyFill="1" applyBorder="1" applyAlignment="1">
      <alignment vertical="center"/>
    </xf>
    <xf numFmtId="3" fontId="66" fillId="24" borderId="21" xfId="44" applyNumberFormat="1" applyFont="1" applyFill="1" applyBorder="1" applyAlignment="1">
      <alignment vertical="center"/>
    </xf>
    <xf numFmtId="0" fontId="66" fillId="24" borderId="19" xfId="60" applyFont="1" applyFill="1" applyBorder="1" applyAlignment="1">
      <alignment horizontal="left" vertical="center"/>
    </xf>
    <xf numFmtId="0" fontId="66" fillId="24" borderId="57" xfId="60" applyFont="1" applyFill="1" applyBorder="1" applyAlignment="1">
      <alignment horizontal="left" vertical="center"/>
    </xf>
    <xf numFmtId="180" fontId="51" fillId="24" borderId="68" xfId="44" applyNumberFormat="1" applyFont="1" applyFill="1" applyBorder="1" applyAlignment="1">
      <alignment horizontal="center" vertical="center"/>
    </xf>
    <xf numFmtId="180" fontId="51" fillId="24" borderId="69" xfId="44" applyNumberFormat="1" applyFont="1" applyFill="1" applyBorder="1" applyAlignment="1">
      <alignment horizontal="center" vertical="center"/>
    </xf>
    <xf numFmtId="180" fontId="51" fillId="24" borderId="55" xfId="44" applyNumberFormat="1" applyFont="1" applyFill="1" applyBorder="1" applyAlignment="1">
      <alignment horizontal="right" vertical="center"/>
    </xf>
    <xf numFmtId="0" fontId="66" fillId="24" borderId="21" xfId="60" applyFont="1" applyFill="1" applyBorder="1" applyAlignment="1">
      <alignment horizontal="left" vertical="center"/>
    </xf>
    <xf numFmtId="0" fontId="66" fillId="24" borderId="0" xfId="60" applyFont="1" applyFill="1" applyBorder="1" applyAlignment="1">
      <alignment horizontal="left" vertical="center"/>
    </xf>
    <xf numFmtId="0" fontId="66" fillId="24" borderId="60" xfId="60" applyFont="1" applyFill="1" applyBorder="1" applyAlignment="1">
      <alignment vertical="center"/>
    </xf>
    <xf numFmtId="180" fontId="51" fillId="24" borderId="0" xfId="44" applyNumberFormat="1" applyFont="1" applyFill="1" applyBorder="1" applyAlignment="1">
      <alignment horizontal="center" vertical="center"/>
    </xf>
    <xf numFmtId="180" fontId="51" fillId="24" borderId="51" xfId="44" applyNumberFormat="1" applyFont="1" applyFill="1" applyBorder="1" applyAlignment="1">
      <alignment horizontal="right" vertical="center"/>
    </xf>
    <xf numFmtId="0" fontId="66" fillId="24" borderId="60" xfId="60" applyFont="1" applyFill="1" applyBorder="1" applyAlignment="1">
      <alignment horizontal="center" vertical="center"/>
    </xf>
    <xf numFmtId="180" fontId="51" fillId="24" borderId="69" xfId="44" applyNumberFormat="1" applyFont="1" applyFill="1" applyBorder="1" applyAlignment="1">
      <alignment horizontal="right" vertical="center"/>
    </xf>
    <xf numFmtId="180" fontId="51" fillId="24" borderId="0" xfId="44" applyNumberFormat="1" applyFont="1" applyFill="1" applyBorder="1" applyAlignment="1">
      <alignment horizontal="right" vertical="center"/>
    </xf>
    <xf numFmtId="180" fontId="51" fillId="24" borderId="68" xfId="44" applyNumberFormat="1" applyFont="1" applyFill="1" applyBorder="1" applyAlignment="1">
      <alignment horizontal="right" vertical="center"/>
    </xf>
    <xf numFmtId="0" fontId="66" fillId="24" borderId="2" xfId="60" applyFont="1" applyFill="1" applyBorder="1" applyAlignment="1">
      <alignment horizontal="left" vertical="center"/>
    </xf>
    <xf numFmtId="0" fontId="66" fillId="24" borderId="23" xfId="60" applyFont="1" applyFill="1" applyBorder="1" applyAlignment="1">
      <alignment vertical="center"/>
    </xf>
    <xf numFmtId="0" fontId="66" fillId="0" borderId="19" xfId="60" applyFont="1" applyFill="1" applyBorder="1" applyAlignment="1">
      <alignment horizontal="left" vertical="center"/>
    </xf>
    <xf numFmtId="0" fontId="66" fillId="0" borderId="57" xfId="60" applyFont="1" applyFill="1" applyBorder="1" applyAlignment="1">
      <alignment horizontal="left" vertical="center"/>
    </xf>
    <xf numFmtId="0" fontId="66" fillId="0" borderId="21" xfId="60" applyFont="1" applyFill="1" applyBorder="1" applyAlignment="1">
      <alignment horizontal="left" vertical="center"/>
    </xf>
    <xf numFmtId="0" fontId="66" fillId="0" borderId="0" xfId="60" applyFont="1" applyFill="1" applyBorder="1" applyAlignment="1">
      <alignment horizontal="left" vertical="center"/>
    </xf>
    <xf numFmtId="3" fontId="66" fillId="24" borderId="49" xfId="44" applyNumberFormat="1" applyFont="1" applyFill="1" applyBorder="1" applyAlignment="1">
      <alignment vertical="center"/>
    </xf>
    <xf numFmtId="3" fontId="66" fillId="24" borderId="47" xfId="44" applyNumberFormat="1" applyFont="1" applyFill="1" applyBorder="1" applyAlignment="1">
      <alignment vertical="center"/>
    </xf>
    <xf numFmtId="0" fontId="66" fillId="24" borderId="47" xfId="60" applyFont="1" applyFill="1" applyBorder="1" applyAlignment="1">
      <alignment horizontal="left" vertical="center"/>
    </xf>
    <xf numFmtId="0" fontId="66" fillId="24" borderId="50" xfId="60" applyFont="1" applyFill="1" applyBorder="1" applyAlignment="1">
      <alignment horizontal="left" vertical="center"/>
    </xf>
    <xf numFmtId="0" fontId="66" fillId="24" borderId="42" xfId="60" applyFont="1" applyFill="1" applyBorder="1" applyAlignment="1">
      <alignment vertical="center"/>
    </xf>
    <xf numFmtId="180" fontId="51" fillId="24" borderId="80" xfId="44" applyNumberFormat="1" applyFont="1" applyFill="1" applyBorder="1" applyAlignment="1">
      <alignment horizontal="center" vertical="center"/>
    </xf>
    <xf numFmtId="180" fontId="51" fillId="24" borderId="46" xfId="44" applyNumberFormat="1" applyFont="1" applyFill="1" applyBorder="1" applyAlignment="1">
      <alignment horizontal="center" vertical="center"/>
    </xf>
    <xf numFmtId="180" fontId="51" fillId="24" borderId="80" xfId="44" applyNumberFormat="1" applyFont="1" applyFill="1" applyBorder="1" applyAlignment="1">
      <alignment horizontal="right" vertical="center"/>
    </xf>
    <xf numFmtId="180" fontId="51" fillId="24" borderId="78" xfId="44" applyNumberFormat="1" applyFont="1" applyFill="1" applyBorder="1" applyAlignment="1">
      <alignment horizontal="right" vertical="center"/>
    </xf>
    <xf numFmtId="3" fontId="66" fillId="24" borderId="56" xfId="44" applyNumberFormat="1" applyFont="1" applyFill="1" applyBorder="1" applyAlignment="1">
      <alignment vertical="center"/>
    </xf>
    <xf numFmtId="3" fontId="66" fillId="24" borderId="72" xfId="44" applyNumberFormat="1" applyFont="1" applyFill="1" applyBorder="1" applyAlignment="1">
      <alignment vertical="center"/>
    </xf>
    <xf numFmtId="180" fontId="51" fillId="24" borderId="61" xfId="44" applyNumberFormat="1" applyFont="1" applyFill="1" applyBorder="1" applyAlignment="1">
      <alignment horizontal="right" vertical="center"/>
    </xf>
    <xf numFmtId="180" fontId="51" fillId="24" borderId="52" xfId="44" applyNumberFormat="1" applyFont="1" applyFill="1" applyBorder="1" applyAlignment="1">
      <alignment horizontal="right" vertical="center"/>
    </xf>
    <xf numFmtId="3" fontId="66" fillId="24" borderId="70" xfId="44" applyNumberFormat="1" applyFont="1" applyFill="1" applyBorder="1" applyAlignment="1">
      <alignment vertical="center"/>
    </xf>
    <xf numFmtId="3" fontId="66" fillId="24" borderId="19" xfId="44" applyNumberFormat="1" applyFont="1" applyFill="1" applyBorder="1" applyAlignment="1">
      <alignment vertical="center"/>
    </xf>
    <xf numFmtId="3" fontId="66" fillId="24" borderId="57" xfId="44" applyNumberFormat="1" applyFont="1" applyFill="1" applyBorder="1" applyAlignment="1">
      <alignment vertical="center"/>
    </xf>
    <xf numFmtId="0" fontId="51" fillId="24" borderId="113" xfId="60" applyFont="1" applyFill="1" applyBorder="1" applyAlignment="1">
      <alignment vertical="center"/>
    </xf>
    <xf numFmtId="0" fontId="51" fillId="24" borderId="55" xfId="60" applyFont="1" applyFill="1" applyBorder="1" applyAlignment="1">
      <alignment vertical="center"/>
    </xf>
    <xf numFmtId="0" fontId="66" fillId="0" borderId="59" xfId="57" applyFont="1" applyBorder="1" applyAlignment="1">
      <alignment vertical="center"/>
    </xf>
    <xf numFmtId="0" fontId="66" fillId="0" borderId="69" xfId="57" applyFont="1" applyBorder="1" applyAlignment="1">
      <alignment vertical="center"/>
    </xf>
    <xf numFmtId="3" fontId="66" fillId="24" borderId="0" xfId="44" applyNumberFormat="1" applyFont="1" applyFill="1" applyBorder="1" applyAlignment="1">
      <alignment vertical="center"/>
    </xf>
    <xf numFmtId="0" fontId="51" fillId="24" borderId="68" xfId="60" applyFont="1" applyFill="1" applyBorder="1" applyAlignment="1">
      <alignment vertical="center"/>
    </xf>
    <xf numFmtId="0" fontId="51" fillId="24" borderId="51" xfId="60" applyFont="1" applyFill="1" applyBorder="1" applyAlignment="1">
      <alignment vertical="center"/>
    </xf>
    <xf numFmtId="3" fontId="66" fillId="24" borderId="2" xfId="44" applyNumberFormat="1" applyFont="1" applyFill="1" applyBorder="1" applyAlignment="1">
      <alignment vertical="center"/>
    </xf>
    <xf numFmtId="0" fontId="66" fillId="24" borderId="84" xfId="60" applyFont="1" applyFill="1" applyBorder="1" applyAlignment="1">
      <alignment vertical="center"/>
    </xf>
    <xf numFmtId="3" fontId="66" fillId="24" borderId="69" xfId="44" applyNumberFormat="1" applyFont="1" applyFill="1" applyBorder="1" applyAlignment="1">
      <alignment vertical="center"/>
    </xf>
    <xf numFmtId="3" fontId="66" fillId="24" borderId="45" xfId="44" applyNumberFormat="1" applyFont="1" applyFill="1" applyBorder="1" applyAlignment="1">
      <alignment vertical="center"/>
    </xf>
    <xf numFmtId="0" fontId="66" fillId="24" borderId="72" xfId="60" applyFont="1" applyFill="1" applyBorder="1" applyAlignment="1">
      <alignment vertical="center"/>
    </xf>
    <xf numFmtId="0" fontId="51" fillId="24" borderId="61" xfId="60" applyFont="1" applyFill="1" applyBorder="1" applyAlignment="1">
      <alignment vertical="center"/>
    </xf>
    <xf numFmtId="0" fontId="51" fillId="24" borderId="52" xfId="60" applyFont="1" applyFill="1" applyBorder="1" applyAlignment="1">
      <alignment vertical="center"/>
    </xf>
    <xf numFmtId="3" fontId="66" fillId="0" borderId="19" xfId="44" applyNumberFormat="1" applyFont="1" applyFill="1" applyBorder="1" applyAlignment="1">
      <alignment vertical="center"/>
    </xf>
    <xf numFmtId="3" fontId="66" fillId="0" borderId="57" xfId="44" applyNumberFormat="1" applyFont="1" applyFill="1" applyBorder="1" applyAlignment="1">
      <alignment vertical="center"/>
    </xf>
    <xf numFmtId="0" fontId="66" fillId="0" borderId="71" xfId="60" applyFont="1" applyFill="1" applyBorder="1" applyAlignment="1">
      <alignment vertical="center"/>
    </xf>
    <xf numFmtId="3" fontId="66" fillId="24" borderId="16" xfId="44" applyNumberFormat="1" applyFont="1" applyFill="1" applyBorder="1" applyAlignment="1">
      <alignment vertical="center"/>
    </xf>
    <xf numFmtId="0" fontId="51" fillId="24" borderId="123" xfId="60" applyFont="1" applyFill="1" applyBorder="1" applyAlignment="1">
      <alignment vertical="center"/>
    </xf>
    <xf numFmtId="0" fontId="51" fillId="24" borderId="70" xfId="60" applyFont="1" applyFill="1" applyBorder="1" applyAlignment="1">
      <alignment vertical="center"/>
    </xf>
    <xf numFmtId="0" fontId="51" fillId="24" borderId="35" xfId="60" applyFont="1" applyFill="1" applyBorder="1" applyAlignment="1">
      <alignment vertical="center"/>
    </xf>
    <xf numFmtId="0" fontId="51" fillId="24" borderId="37" xfId="60" applyFont="1" applyFill="1" applyBorder="1" applyAlignment="1">
      <alignment vertical="center"/>
    </xf>
    <xf numFmtId="0" fontId="51" fillId="24" borderId="77" xfId="60" applyFont="1" applyFill="1" applyBorder="1" applyAlignment="1">
      <alignment vertical="center"/>
    </xf>
    <xf numFmtId="3" fontId="67" fillId="24" borderId="48" xfId="44" applyNumberFormat="1" applyFont="1" applyFill="1" applyBorder="1" applyAlignment="1">
      <alignment vertical="center"/>
    </xf>
    <xf numFmtId="3" fontId="68" fillId="24" borderId="91" xfId="44" applyNumberFormat="1" applyFont="1" applyFill="1" applyBorder="1" applyAlignment="1">
      <alignment vertical="center"/>
    </xf>
    <xf numFmtId="3" fontId="66" fillId="24" borderId="92" xfId="44" applyNumberFormat="1" applyFont="1" applyFill="1" applyBorder="1" applyAlignment="1">
      <alignment vertical="center"/>
    </xf>
    <xf numFmtId="3" fontId="68" fillId="24" borderId="93" xfId="44" applyNumberFormat="1" applyFont="1" applyFill="1" applyBorder="1" applyAlignment="1">
      <alignment vertical="center"/>
    </xf>
    <xf numFmtId="0" fontId="68" fillId="24" borderId="94" xfId="60" applyFont="1" applyFill="1" applyBorder="1" applyAlignment="1">
      <alignment vertical="center"/>
    </xf>
    <xf numFmtId="0" fontId="69" fillId="24" borderId="40" xfId="60" applyFont="1" applyFill="1" applyBorder="1" applyAlignment="1">
      <alignment vertical="center"/>
    </xf>
    <xf numFmtId="0" fontId="51" fillId="24" borderId="116" xfId="60" applyFont="1" applyFill="1" applyBorder="1" applyAlignment="1">
      <alignment vertical="center"/>
    </xf>
    <xf numFmtId="3" fontId="67" fillId="24" borderId="0" xfId="44" applyNumberFormat="1" applyFont="1" applyFill="1" applyAlignment="1">
      <alignment vertical="center"/>
    </xf>
    <xf numFmtId="3" fontId="66" fillId="24" borderId="50" xfId="44" applyNumberFormat="1" applyFont="1" applyFill="1" applyBorder="1" applyAlignment="1">
      <alignment vertical="center"/>
    </xf>
    <xf numFmtId="3" fontId="66" fillId="24" borderId="71" xfId="44" applyNumberFormat="1" applyFont="1" applyFill="1" applyBorder="1" applyAlignment="1">
      <alignment vertical="center"/>
    </xf>
    <xf numFmtId="3" fontId="66" fillId="24" borderId="88" xfId="44" applyNumberFormat="1" applyFont="1" applyFill="1" applyBorder="1" applyAlignment="1">
      <alignment vertical="center"/>
    </xf>
    <xf numFmtId="3" fontId="66" fillId="24" borderId="50" xfId="44" applyNumberFormat="1" applyFont="1" applyFill="1" applyBorder="1" applyAlignment="1">
      <alignment horizontal="center" vertical="center"/>
    </xf>
    <xf numFmtId="180" fontId="51" fillId="24" borderId="46" xfId="44" applyNumberFormat="1" applyFont="1" applyFill="1" applyBorder="1" applyAlignment="1">
      <alignment horizontal="right" vertical="center"/>
    </xf>
    <xf numFmtId="180" fontId="51" fillId="24" borderId="113" xfId="44" applyNumberFormat="1" applyFont="1" applyFill="1" applyBorder="1" applyAlignment="1">
      <alignment horizontal="right" vertical="center"/>
    </xf>
    <xf numFmtId="180" fontId="51" fillId="24" borderId="59" xfId="44" applyNumberFormat="1" applyFont="1" applyFill="1" applyBorder="1" applyAlignment="1">
      <alignment horizontal="right" vertical="center"/>
    </xf>
    <xf numFmtId="3" fontId="66" fillId="24" borderId="95" xfId="44" applyNumberFormat="1" applyFont="1" applyFill="1" applyBorder="1" applyAlignment="1">
      <alignment vertical="center"/>
    </xf>
    <xf numFmtId="3" fontId="66" fillId="24" borderId="96" xfId="44" applyNumberFormat="1" applyFont="1" applyFill="1" applyBorder="1" applyAlignment="1">
      <alignment vertical="center"/>
    </xf>
    <xf numFmtId="3" fontId="66" fillId="24" borderId="97" xfId="44" applyNumberFormat="1" applyFont="1" applyFill="1" applyBorder="1" applyAlignment="1">
      <alignment vertical="center"/>
    </xf>
    <xf numFmtId="180" fontId="51" fillId="24" borderId="114" xfId="44" applyNumberFormat="1" applyFont="1" applyFill="1" applyBorder="1" applyAlignment="1">
      <alignment horizontal="right" vertical="center"/>
    </xf>
    <xf numFmtId="180" fontId="51" fillId="24" borderId="115" xfId="44" applyNumberFormat="1" applyFont="1" applyFill="1" applyBorder="1" applyAlignment="1">
      <alignment horizontal="right" vertical="center"/>
    </xf>
    <xf numFmtId="180" fontId="51" fillId="24" borderId="116" xfId="44" applyNumberFormat="1" applyFont="1" applyFill="1" applyBorder="1" applyAlignment="1">
      <alignment horizontal="right" vertical="center"/>
    </xf>
    <xf numFmtId="3" fontId="66" fillId="24" borderId="42" xfId="44" applyNumberFormat="1" applyFont="1" applyFill="1" applyBorder="1" applyAlignment="1">
      <alignment vertical="center"/>
    </xf>
    <xf numFmtId="3" fontId="66" fillId="24" borderId="91" xfId="44" applyNumberFormat="1" applyFont="1" applyFill="1" applyBorder="1" applyAlignment="1">
      <alignment vertical="center"/>
    </xf>
    <xf numFmtId="0" fontId="66" fillId="24" borderId="97" xfId="60" applyFont="1" applyFill="1" applyBorder="1" applyAlignment="1">
      <alignment vertical="center"/>
    </xf>
    <xf numFmtId="3" fontId="66" fillId="24" borderId="98" xfId="44" applyNumberFormat="1" applyFont="1" applyFill="1" applyBorder="1" applyAlignment="1">
      <alignment vertical="center"/>
    </xf>
    <xf numFmtId="3" fontId="66" fillId="24" borderId="99" xfId="44" applyNumberFormat="1" applyFont="1" applyFill="1" applyBorder="1" applyAlignment="1">
      <alignment vertical="center"/>
    </xf>
    <xf numFmtId="0" fontId="66" fillId="24" borderId="100" xfId="60" applyFont="1" applyFill="1" applyBorder="1" applyAlignment="1">
      <alignment vertical="center"/>
    </xf>
    <xf numFmtId="180" fontId="51" fillId="24" borderId="117" xfId="44" applyNumberFormat="1" applyFont="1" applyFill="1" applyBorder="1" applyAlignment="1">
      <alignment horizontal="right" vertical="center"/>
    </xf>
    <xf numFmtId="180" fontId="51" fillId="24" borderId="118" xfId="44" applyNumberFormat="1" applyFont="1" applyFill="1" applyBorder="1" applyAlignment="1">
      <alignment horizontal="right" vertical="center"/>
    </xf>
    <xf numFmtId="180" fontId="51" fillId="24" borderId="119" xfId="44" applyNumberFormat="1" applyFont="1" applyFill="1" applyBorder="1" applyAlignment="1">
      <alignment horizontal="right" vertical="center"/>
    </xf>
    <xf numFmtId="180" fontId="51" fillId="24" borderId="96" xfId="44" applyNumberFormat="1" applyFont="1" applyFill="1" applyBorder="1" applyAlignment="1">
      <alignment horizontal="right" vertical="center"/>
    </xf>
    <xf numFmtId="180" fontId="51" fillId="24" borderId="120" xfId="44" applyNumberFormat="1" applyFont="1" applyFill="1" applyBorder="1" applyAlignment="1">
      <alignment horizontal="right" vertical="center"/>
    </xf>
    <xf numFmtId="3" fontId="59" fillId="24" borderId="49" xfId="44" applyNumberFormat="1" applyFont="1" applyFill="1" applyBorder="1" applyAlignment="1">
      <alignment vertical="center"/>
    </xf>
    <xf numFmtId="180" fontId="59" fillId="24" borderId="80" xfId="44" applyNumberFormat="1" applyFont="1" applyFill="1" applyBorder="1" applyAlignment="1">
      <alignment horizontal="right" vertical="center"/>
    </xf>
    <xf numFmtId="180" fontId="59" fillId="24" borderId="78" xfId="44" applyNumberFormat="1" applyFont="1" applyFill="1" applyBorder="1" applyAlignment="1">
      <alignment horizontal="right" vertical="center"/>
    </xf>
    <xf numFmtId="3" fontId="66" fillId="24" borderId="0" xfId="44" applyNumberFormat="1" applyFont="1" applyFill="1" applyBorder="1" applyAlignment="1"/>
    <xf numFmtId="0" fontId="66" fillId="24" borderId="0" xfId="60" applyFont="1" applyFill="1" applyBorder="1" applyAlignment="1">
      <alignment horizontal="center" vertical="center"/>
    </xf>
    <xf numFmtId="0" fontId="66" fillId="24" borderId="0" xfId="60" applyFont="1" applyFill="1" applyBorder="1" applyAlignment="1">
      <alignment vertical="center"/>
    </xf>
    <xf numFmtId="3" fontId="66" fillId="24" borderId="50" xfId="44" applyNumberFormat="1" applyFont="1" applyFill="1" applyBorder="1" applyAlignment="1"/>
    <xf numFmtId="0" fontId="51" fillId="23" borderId="121" xfId="60" applyFont="1" applyFill="1" applyBorder="1" applyAlignment="1">
      <alignment vertical="center"/>
    </xf>
    <xf numFmtId="0" fontId="51" fillId="23" borderId="122" xfId="60" applyFont="1" applyFill="1" applyBorder="1" applyAlignment="1">
      <alignment vertical="center"/>
    </xf>
    <xf numFmtId="0" fontId="51" fillId="23" borderId="89" xfId="60" applyFont="1" applyFill="1" applyBorder="1" applyAlignment="1">
      <alignment vertical="center"/>
    </xf>
    <xf numFmtId="0" fontId="51" fillId="23" borderId="85" xfId="60" applyFont="1" applyFill="1" applyBorder="1" applyAlignment="1">
      <alignment horizontal="center" vertical="center"/>
    </xf>
    <xf numFmtId="0" fontId="51" fillId="23" borderId="28" xfId="60" applyFont="1" applyFill="1" applyBorder="1" applyAlignment="1">
      <alignment horizontal="center" vertical="center"/>
    </xf>
    <xf numFmtId="3" fontId="59" fillId="24" borderId="0" xfId="44" applyNumberFormat="1" applyFont="1" applyFill="1" applyBorder="1" applyAlignment="1">
      <alignment vertical="center"/>
    </xf>
    <xf numFmtId="180" fontId="51" fillId="24" borderId="51" xfId="44" applyNumberFormat="1" applyFont="1" applyFill="1" applyBorder="1" applyAlignment="1">
      <alignment vertical="center"/>
    </xf>
    <xf numFmtId="180" fontId="51" fillId="24" borderId="123" xfId="44" applyNumberFormat="1" applyFont="1" applyFill="1" applyBorder="1" applyAlignment="1">
      <alignment vertical="center"/>
    </xf>
    <xf numFmtId="180" fontId="51" fillId="24" borderId="59" xfId="44" applyNumberFormat="1" applyFont="1" applyFill="1" applyBorder="1" applyAlignment="1">
      <alignment vertical="center"/>
    </xf>
    <xf numFmtId="180" fontId="51" fillId="24" borderId="113" xfId="44" applyNumberFormat="1" applyFont="1" applyFill="1" applyBorder="1" applyAlignment="1">
      <alignment vertical="center"/>
    </xf>
    <xf numFmtId="180" fontId="51" fillId="24" borderId="55" xfId="44" applyNumberFormat="1" applyFont="1" applyFill="1" applyBorder="1" applyAlignment="1">
      <alignment vertical="center"/>
    </xf>
    <xf numFmtId="180" fontId="51" fillId="24" borderId="70" xfId="44" applyNumberFormat="1" applyFont="1" applyFill="1" applyBorder="1" applyAlignment="1">
      <alignment vertical="center"/>
    </xf>
    <xf numFmtId="180" fontId="51" fillId="24" borderId="69" xfId="44" applyNumberFormat="1" applyFont="1" applyFill="1" applyBorder="1" applyAlignment="1">
      <alignment vertical="center"/>
    </xf>
    <xf numFmtId="180" fontId="51" fillId="24" borderId="68" xfId="44" applyNumberFormat="1" applyFont="1" applyFill="1" applyBorder="1" applyAlignment="1">
      <alignment vertical="center"/>
    </xf>
    <xf numFmtId="180" fontId="51" fillId="24" borderId="82" xfId="44" applyNumberFormat="1" applyFont="1" applyFill="1" applyBorder="1" applyAlignment="1">
      <alignment vertical="center"/>
    </xf>
    <xf numFmtId="180" fontId="51" fillId="24" borderId="83" xfId="44" applyNumberFormat="1" applyFont="1" applyFill="1" applyBorder="1" applyAlignment="1">
      <alignment vertical="center"/>
    </xf>
    <xf numFmtId="180" fontId="51" fillId="24" borderId="124" xfId="44" applyNumberFormat="1" applyFont="1" applyFill="1" applyBorder="1" applyAlignment="1">
      <alignment vertical="center"/>
    </xf>
    <xf numFmtId="180" fontId="51" fillId="24" borderId="52" xfId="44" applyNumberFormat="1" applyFont="1" applyFill="1" applyBorder="1" applyAlignment="1">
      <alignment vertical="center"/>
    </xf>
    <xf numFmtId="3" fontId="66" fillId="24" borderId="101" xfId="44" applyNumberFormat="1" applyFont="1" applyFill="1" applyBorder="1" applyAlignment="1">
      <alignment vertical="center"/>
    </xf>
    <xf numFmtId="0" fontId="66" fillId="24" borderId="57" xfId="60" applyFont="1" applyFill="1" applyBorder="1" applyAlignment="1">
      <alignment vertical="center"/>
    </xf>
    <xf numFmtId="180" fontId="51" fillId="24" borderId="77" xfId="44" applyNumberFormat="1" applyFont="1" applyFill="1" applyBorder="1" applyAlignment="1">
      <alignment vertical="center"/>
    </xf>
    <xf numFmtId="3" fontId="66" fillId="24" borderId="102" xfId="44" applyNumberFormat="1" applyFont="1" applyFill="1" applyBorder="1" applyAlignment="1">
      <alignment vertical="center"/>
    </xf>
    <xf numFmtId="180" fontId="51" fillId="24" borderId="102" xfId="44" applyNumberFormat="1" applyFont="1" applyFill="1" applyBorder="1" applyAlignment="1">
      <alignment vertical="center"/>
    </xf>
    <xf numFmtId="180" fontId="51" fillId="24" borderId="45" xfId="44" applyNumberFormat="1" applyFont="1" applyFill="1" applyBorder="1" applyAlignment="1">
      <alignment vertical="center"/>
    </xf>
    <xf numFmtId="180" fontId="51" fillId="24" borderId="61" xfId="44" applyNumberFormat="1" applyFont="1" applyFill="1" applyBorder="1" applyAlignment="1">
      <alignment vertical="center"/>
    </xf>
    <xf numFmtId="3" fontId="66" fillId="24" borderId="103" xfId="44" applyNumberFormat="1" applyFont="1" applyFill="1" applyBorder="1" applyAlignment="1">
      <alignment vertical="center"/>
    </xf>
    <xf numFmtId="0" fontId="66" fillId="24" borderId="93" xfId="60" applyFont="1" applyFill="1" applyBorder="1" applyAlignment="1">
      <alignment vertical="center"/>
    </xf>
    <xf numFmtId="0" fontId="66" fillId="24" borderId="94" xfId="60" applyFont="1" applyFill="1" applyBorder="1" applyAlignment="1">
      <alignment vertical="center"/>
    </xf>
    <xf numFmtId="180" fontId="51" fillId="24" borderId="38" xfId="44" applyNumberFormat="1" applyFont="1" applyFill="1" applyBorder="1" applyAlignment="1">
      <alignment vertical="center"/>
    </xf>
    <xf numFmtId="180" fontId="51" fillId="24" borderId="39" xfId="44" applyNumberFormat="1" applyFont="1" applyFill="1" applyBorder="1" applyAlignment="1">
      <alignment vertical="center"/>
    </xf>
    <xf numFmtId="180" fontId="51" fillId="24" borderId="40" xfId="44" applyNumberFormat="1" applyFont="1" applyFill="1" applyBorder="1" applyAlignment="1">
      <alignment vertical="center"/>
    </xf>
    <xf numFmtId="180" fontId="51" fillId="24" borderId="125" xfId="44" applyNumberFormat="1" applyFont="1" applyFill="1" applyBorder="1" applyAlignment="1">
      <alignment vertical="center"/>
    </xf>
    <xf numFmtId="3" fontId="66" fillId="24" borderId="104" xfId="44" applyNumberFormat="1" applyFont="1" applyFill="1" applyBorder="1" applyAlignment="1">
      <alignment vertical="center"/>
    </xf>
    <xf numFmtId="0" fontId="66" fillId="24" borderId="105" xfId="60" applyFont="1" applyFill="1" applyBorder="1" applyAlignment="1">
      <alignment vertical="center"/>
    </xf>
    <xf numFmtId="0" fontId="66" fillId="24" borderId="106" xfId="60" applyFont="1" applyFill="1" applyBorder="1" applyAlignment="1">
      <alignment vertical="center"/>
    </xf>
    <xf numFmtId="0" fontId="66" fillId="24" borderId="107" xfId="60" applyFont="1" applyFill="1" applyBorder="1" applyAlignment="1">
      <alignment vertical="center"/>
    </xf>
    <xf numFmtId="180" fontId="51" fillId="24" borderId="126" xfId="44" applyNumberFormat="1" applyFont="1" applyFill="1" applyBorder="1" applyAlignment="1">
      <alignment vertical="center"/>
    </xf>
    <xf numFmtId="180" fontId="51" fillId="24" borderId="127" xfId="44" applyNumberFormat="1" applyFont="1" applyFill="1" applyBorder="1" applyAlignment="1">
      <alignment vertical="center"/>
    </xf>
    <xf numFmtId="180" fontId="51" fillId="24" borderId="128" xfId="44" applyNumberFormat="1" applyFont="1" applyFill="1" applyBorder="1" applyAlignment="1">
      <alignment vertical="center"/>
    </xf>
    <xf numFmtId="180" fontId="51" fillId="24" borderId="129" xfId="44" applyNumberFormat="1" applyFont="1" applyFill="1" applyBorder="1" applyAlignment="1">
      <alignment vertical="center"/>
    </xf>
    <xf numFmtId="3" fontId="66" fillId="24" borderId="108" xfId="44" applyNumberFormat="1" applyFont="1" applyFill="1" applyBorder="1" applyAlignment="1">
      <alignment vertical="center"/>
    </xf>
    <xf numFmtId="0" fontId="66" fillId="24" borderId="50" xfId="60" applyFont="1" applyFill="1" applyBorder="1" applyAlignment="1">
      <alignment vertical="center"/>
    </xf>
    <xf numFmtId="180" fontId="51" fillId="24" borderId="88" xfId="44" applyNumberFormat="1" applyFont="1" applyFill="1" applyBorder="1" applyAlignment="1">
      <alignment vertical="center"/>
    </xf>
    <xf numFmtId="180" fontId="51" fillId="24" borderId="46" xfId="44" applyNumberFormat="1" applyFont="1" applyFill="1" applyBorder="1" applyAlignment="1">
      <alignment vertical="center"/>
    </xf>
    <xf numFmtId="180" fontId="51" fillId="24" borderId="80" xfId="44" applyNumberFormat="1" applyFont="1" applyFill="1" applyBorder="1" applyAlignment="1">
      <alignment vertical="center"/>
    </xf>
    <xf numFmtId="180" fontId="51" fillId="24" borderId="78" xfId="44" applyNumberFormat="1" applyFont="1" applyFill="1" applyBorder="1" applyAlignment="1">
      <alignment horizontal="center" vertical="center"/>
    </xf>
    <xf numFmtId="3" fontId="66" fillId="24" borderId="0" xfId="44" applyNumberFormat="1" applyFont="1" applyFill="1" applyAlignment="1"/>
    <xf numFmtId="0" fontId="66" fillId="24" borderId="48" xfId="60" applyFont="1" applyFill="1" applyBorder="1" applyAlignment="1">
      <alignment vertical="center"/>
    </xf>
    <xf numFmtId="0" fontId="66" fillId="24" borderId="89" xfId="60" applyFont="1" applyFill="1" applyBorder="1" applyAlignment="1">
      <alignment vertical="center"/>
    </xf>
    <xf numFmtId="0" fontId="51" fillId="24" borderId="110" xfId="60" applyFont="1" applyFill="1" applyBorder="1" applyAlignment="1">
      <alignment horizontal="center" vertical="center"/>
    </xf>
    <xf numFmtId="0" fontId="51" fillId="24" borderId="69" xfId="60" applyFont="1" applyFill="1" applyBorder="1" applyAlignment="1">
      <alignment horizontal="center" vertical="center"/>
    </xf>
    <xf numFmtId="0" fontId="51" fillId="24" borderId="33" xfId="60" applyFont="1" applyFill="1" applyBorder="1" applyAlignment="1">
      <alignment horizontal="center" vertical="center"/>
    </xf>
    <xf numFmtId="0" fontId="51" fillId="24" borderId="130" xfId="60" applyFont="1" applyFill="1" applyBorder="1" applyAlignment="1">
      <alignment horizontal="center" vertical="center"/>
    </xf>
    <xf numFmtId="0" fontId="51" fillId="24" borderId="68" xfId="60" applyFont="1" applyFill="1" applyBorder="1" applyAlignment="1">
      <alignment horizontal="center" vertical="center"/>
    </xf>
    <xf numFmtId="3" fontId="51" fillId="24" borderId="76" xfId="44" applyNumberFormat="1" applyFont="1" applyFill="1" applyBorder="1" applyAlignment="1">
      <alignment vertical="center"/>
    </xf>
    <xf numFmtId="0" fontId="66" fillId="24" borderId="19" xfId="60" applyFont="1" applyFill="1" applyBorder="1" applyAlignment="1">
      <alignment vertical="center"/>
    </xf>
    <xf numFmtId="180" fontId="51" fillId="24" borderId="123" xfId="60" applyNumberFormat="1" applyFont="1" applyFill="1" applyBorder="1" applyAlignment="1">
      <alignment horizontal="right" vertical="center"/>
    </xf>
    <xf numFmtId="180" fontId="51" fillId="24" borderId="59" xfId="60" applyNumberFormat="1" applyFont="1" applyFill="1" applyBorder="1" applyAlignment="1">
      <alignment horizontal="right" vertical="center"/>
    </xf>
    <xf numFmtId="180" fontId="51" fillId="24" borderId="113" xfId="60" applyNumberFormat="1" applyFont="1" applyFill="1" applyBorder="1" applyAlignment="1">
      <alignment horizontal="right" vertical="center"/>
    </xf>
    <xf numFmtId="3" fontId="51" fillId="24" borderId="51" xfId="44" applyNumberFormat="1" applyFont="1" applyFill="1" applyBorder="1" applyAlignment="1">
      <alignment vertical="center"/>
    </xf>
    <xf numFmtId="0" fontId="66" fillId="24" borderId="109" xfId="60" applyFont="1" applyFill="1" applyBorder="1" applyAlignment="1">
      <alignment vertical="center"/>
    </xf>
    <xf numFmtId="0" fontId="66" fillId="24" borderId="16" xfId="60" applyFont="1" applyFill="1" applyBorder="1" applyAlignment="1">
      <alignment vertical="center"/>
    </xf>
    <xf numFmtId="0" fontId="66" fillId="24" borderId="56" xfId="60" applyFont="1" applyFill="1" applyBorder="1" applyAlignment="1">
      <alignment vertical="center"/>
    </xf>
    <xf numFmtId="180" fontId="51" fillId="24" borderId="109" xfId="60" applyNumberFormat="1" applyFont="1" applyFill="1" applyBorder="1" applyAlignment="1">
      <alignment horizontal="right" vertical="center"/>
    </xf>
    <xf numFmtId="180" fontId="51" fillId="24" borderId="45" xfId="60" applyNumberFormat="1" applyFont="1" applyFill="1" applyBorder="1" applyAlignment="1">
      <alignment horizontal="right" vertical="center"/>
    </xf>
    <xf numFmtId="180" fontId="51" fillId="24" borderId="61" xfId="60" applyNumberFormat="1" applyFont="1" applyFill="1" applyBorder="1" applyAlignment="1">
      <alignment horizontal="right" vertical="center"/>
    </xf>
    <xf numFmtId="0" fontId="66" fillId="24" borderId="2" xfId="60" applyFont="1" applyFill="1" applyBorder="1" applyAlignment="1">
      <alignment vertical="center"/>
    </xf>
    <xf numFmtId="0" fontId="51" fillId="24" borderId="70" xfId="60" applyFont="1" applyFill="1" applyBorder="1" applyAlignment="1">
      <alignment horizontal="center" vertical="center"/>
    </xf>
    <xf numFmtId="0" fontId="51" fillId="24" borderId="59" xfId="60" applyFont="1" applyFill="1" applyBorder="1" applyAlignment="1">
      <alignment horizontal="center" vertical="center"/>
    </xf>
    <xf numFmtId="0" fontId="51" fillId="24" borderId="113" xfId="60" applyFont="1" applyFill="1" applyBorder="1" applyAlignment="1">
      <alignment horizontal="center" vertical="center"/>
    </xf>
    <xf numFmtId="3" fontId="51" fillId="24" borderId="77" xfId="44" applyNumberFormat="1" applyFont="1" applyFill="1" applyBorder="1" applyAlignment="1">
      <alignment vertical="center"/>
    </xf>
    <xf numFmtId="0" fontId="51" fillId="24" borderId="123" xfId="60" applyFont="1" applyFill="1" applyBorder="1" applyAlignment="1">
      <alignment horizontal="center" vertical="center"/>
    </xf>
    <xf numFmtId="3" fontId="51" fillId="24" borderId="55" xfId="44" applyNumberFormat="1" applyFont="1" applyFill="1" applyBorder="1" applyAlignment="1">
      <alignment vertical="center"/>
    </xf>
    <xf numFmtId="0" fontId="66" fillId="24" borderId="102" xfId="60" applyFont="1" applyFill="1" applyBorder="1" applyAlignment="1">
      <alignment vertical="center"/>
    </xf>
    <xf numFmtId="3" fontId="51" fillId="24" borderId="52" xfId="44" applyNumberFormat="1" applyFont="1" applyFill="1" applyBorder="1" applyAlignment="1">
      <alignment vertical="center"/>
    </xf>
    <xf numFmtId="0" fontId="51" fillId="24" borderId="131" xfId="60" applyFont="1" applyFill="1" applyBorder="1" applyAlignment="1">
      <alignment horizontal="center" vertical="center"/>
    </xf>
    <xf numFmtId="0" fontId="51" fillId="24" borderId="36" xfId="60" applyFont="1" applyFill="1" applyBorder="1" applyAlignment="1">
      <alignment horizontal="center" vertical="center"/>
    </xf>
    <xf numFmtId="0" fontId="51" fillId="24" borderId="37" xfId="60" applyFont="1" applyFill="1" applyBorder="1" applyAlignment="1">
      <alignment horizontal="center" vertical="center"/>
    </xf>
    <xf numFmtId="180" fontId="51" fillId="24" borderId="21" xfId="44" applyNumberFormat="1" applyFont="1" applyFill="1" applyBorder="1" applyAlignment="1">
      <alignment vertical="center"/>
    </xf>
    <xf numFmtId="180" fontId="51" fillId="24" borderId="0" xfId="44" applyNumberFormat="1" applyFont="1" applyFill="1" applyBorder="1" applyAlignment="1">
      <alignment vertical="center"/>
    </xf>
    <xf numFmtId="180" fontId="51" fillId="24" borderId="19" xfId="44" applyNumberFormat="1" applyFont="1" applyFill="1" applyBorder="1" applyAlignment="1">
      <alignment vertical="center"/>
    </xf>
    <xf numFmtId="0" fontId="66" fillId="24" borderId="88" xfId="60" applyFont="1" applyFill="1" applyBorder="1" applyAlignment="1">
      <alignment vertical="center"/>
    </xf>
    <xf numFmtId="182" fontId="66" fillId="25" borderId="28" xfId="44" applyNumberFormat="1" applyFont="1" applyFill="1" applyBorder="1" applyAlignment="1">
      <alignment vertical="center"/>
    </xf>
    <xf numFmtId="178" fontId="66" fillId="24" borderId="42" xfId="44" applyNumberFormat="1" applyFont="1" applyFill="1" applyBorder="1" applyAlignment="1">
      <alignment horizontal="left" vertical="center"/>
    </xf>
    <xf numFmtId="181" fontId="51" fillId="24" borderId="49" xfId="44" applyNumberFormat="1" applyFont="1" applyFill="1" applyBorder="1" applyAlignment="1">
      <alignment vertical="center"/>
    </xf>
    <xf numFmtId="181" fontId="51" fillId="24" borderId="46" xfId="44" applyNumberFormat="1" applyFont="1" applyFill="1" applyBorder="1" applyAlignment="1">
      <alignment vertical="center"/>
    </xf>
    <xf numFmtId="181" fontId="51" fillId="24" borderId="80" xfId="44" applyNumberFormat="1" applyFont="1" applyFill="1" applyBorder="1" applyAlignment="1">
      <alignment vertical="center"/>
    </xf>
    <xf numFmtId="3" fontId="51" fillId="24" borderId="78" xfId="44" applyNumberFormat="1" applyFont="1" applyFill="1" applyBorder="1" applyAlignment="1">
      <alignment vertical="center"/>
    </xf>
    <xf numFmtId="3" fontId="59" fillId="24" borderId="50" xfId="44" applyNumberFormat="1" applyFont="1" applyFill="1" applyBorder="1" applyAlignment="1"/>
    <xf numFmtId="0" fontId="66" fillId="0" borderId="110" xfId="60" applyFont="1" applyFill="1" applyBorder="1" applyAlignment="1">
      <alignment horizontal="center" vertical="center"/>
    </xf>
    <xf numFmtId="0" fontId="66" fillId="24" borderId="111" xfId="60" applyFont="1" applyFill="1" applyBorder="1" applyAlignment="1">
      <alignment horizontal="left" vertical="center"/>
    </xf>
    <xf numFmtId="0" fontId="66" fillId="24" borderId="89" xfId="60" applyFont="1" applyFill="1" applyBorder="1" applyAlignment="1">
      <alignment horizontal="center" vertical="center"/>
    </xf>
    <xf numFmtId="0" fontId="66" fillId="24" borderId="90" xfId="60" applyFont="1" applyFill="1" applyBorder="1" applyAlignment="1">
      <alignment horizontal="center" vertical="center"/>
    </xf>
    <xf numFmtId="180" fontId="51" fillId="24" borderId="32" xfId="44" applyNumberFormat="1" applyFont="1" applyFill="1" applyBorder="1" applyAlignment="1">
      <alignment horizontal="center" vertical="center"/>
    </xf>
    <xf numFmtId="180" fontId="51" fillId="24" borderId="31" xfId="44" applyNumberFormat="1" applyFont="1" applyFill="1" applyBorder="1" applyAlignment="1">
      <alignment horizontal="center" vertical="center"/>
    </xf>
    <xf numFmtId="3" fontId="51" fillId="24" borderId="50" xfId="44" applyNumberFormat="1" applyFont="1" applyFill="1" applyBorder="1" applyAlignment="1">
      <alignment vertical="center"/>
    </xf>
    <xf numFmtId="3" fontId="51" fillId="24" borderId="46" xfId="44" applyNumberFormat="1" applyFont="1" applyFill="1" applyBorder="1" applyAlignment="1">
      <alignment vertical="center"/>
    </xf>
    <xf numFmtId="3" fontId="47" fillId="24" borderId="0" xfId="44" applyNumberFormat="1" applyFont="1" applyFill="1" applyBorder="1" applyAlignment="1"/>
    <xf numFmtId="3" fontId="66" fillId="24" borderId="0" xfId="44" applyNumberFormat="1" applyFont="1" applyFill="1" applyAlignment="1">
      <alignment vertical="top"/>
    </xf>
    <xf numFmtId="3" fontId="66" fillId="24" borderId="0" xfId="44" applyNumberFormat="1" applyFont="1" applyFill="1" applyBorder="1" applyAlignment="1">
      <alignment horizontal="right" vertical="top"/>
    </xf>
    <xf numFmtId="3" fontId="66" fillId="24" borderId="0" xfId="44" applyNumberFormat="1" applyFont="1" applyFill="1" applyBorder="1" applyAlignment="1">
      <alignment horizontal="left" vertical="top"/>
    </xf>
    <xf numFmtId="0" fontId="66" fillId="24" borderId="0" xfId="60" applyFont="1" applyFill="1" applyAlignment="1">
      <alignment vertical="top"/>
    </xf>
    <xf numFmtId="3" fontId="66" fillId="24" borderId="0" xfId="44" applyNumberFormat="1" applyFont="1" applyFill="1" applyAlignment="1">
      <alignment horizontal="left" vertical="top"/>
    </xf>
    <xf numFmtId="3" fontId="59" fillId="24" borderId="0" xfId="44" applyNumberFormat="1" applyFont="1" applyFill="1" applyAlignment="1">
      <alignment vertical="top"/>
    </xf>
    <xf numFmtId="0" fontId="59" fillId="24" borderId="0" xfId="60" applyFont="1" applyFill="1" applyAlignment="1">
      <alignment vertical="top"/>
    </xf>
    <xf numFmtId="3" fontId="56" fillId="24" borderId="0" xfId="44" applyNumberFormat="1" applyFont="1" applyFill="1" applyAlignment="1">
      <alignment horizontal="right"/>
    </xf>
    <xf numFmtId="3" fontId="56" fillId="24" borderId="0" xfId="44" applyNumberFormat="1" applyFont="1" applyFill="1" applyAlignment="1"/>
    <xf numFmtId="0" fontId="47" fillId="24" borderId="0" xfId="61" applyFont="1" applyFill="1" applyBorder="1" applyAlignment="1">
      <alignment horizontal="justify" vertical="center" wrapText="1"/>
    </xf>
    <xf numFmtId="3" fontId="47" fillId="24" borderId="0" xfId="44" applyNumberFormat="1" applyFont="1" applyFill="1" applyBorder="1" applyAlignment="1">
      <alignment horizontal="left" vertical="top"/>
    </xf>
    <xf numFmtId="0" fontId="53" fillId="0" borderId="0" xfId="0" applyFont="1" applyAlignment="1">
      <alignment vertical="top"/>
    </xf>
    <xf numFmtId="0" fontId="47" fillId="24" borderId="0" xfId="62" applyFont="1" applyFill="1" applyAlignment="1">
      <alignment horizontal="left" vertical="top"/>
    </xf>
    <xf numFmtId="0" fontId="47" fillId="24" borderId="131" xfId="61" applyFont="1" applyFill="1" applyBorder="1" applyAlignment="1">
      <alignment horizontal="left" vertical="center" wrapText="1"/>
    </xf>
    <xf numFmtId="0" fontId="47" fillId="24" borderId="2" xfId="61" applyFont="1" applyFill="1" applyBorder="1" applyAlignment="1">
      <alignment horizontal="left" vertical="center" wrapText="1"/>
    </xf>
    <xf numFmtId="0" fontId="47" fillId="24" borderId="37" xfId="61" applyFont="1" applyFill="1" applyBorder="1" applyAlignment="1">
      <alignment horizontal="left" vertical="center" wrapText="1"/>
    </xf>
    <xf numFmtId="0" fontId="47" fillId="24" borderId="1" xfId="61" applyFont="1" applyFill="1" applyBorder="1" applyAlignment="1">
      <alignment horizontal="center" vertical="center" wrapText="1"/>
    </xf>
    <xf numFmtId="0" fontId="49" fillId="0" borderId="53" xfId="0" applyFont="1" applyBorder="1" applyAlignment="1">
      <alignment horizontal="center" vertical="center" wrapText="1"/>
    </xf>
    <xf numFmtId="0" fontId="47" fillId="24" borderId="48" xfId="61" applyFont="1" applyFill="1" applyBorder="1" applyAlignment="1">
      <alignment horizontal="left" vertical="center" wrapText="1"/>
    </xf>
    <xf numFmtId="0" fontId="47" fillId="24" borderId="0" xfId="61" applyFont="1" applyFill="1" applyBorder="1" applyAlignment="1">
      <alignment horizontal="left" vertical="center" wrapText="1"/>
    </xf>
    <xf numFmtId="0" fontId="47" fillId="24" borderId="68" xfId="61" applyFont="1" applyFill="1" applyBorder="1" applyAlignment="1">
      <alignment horizontal="left" vertical="center" wrapText="1"/>
    </xf>
    <xf numFmtId="0" fontId="43" fillId="24" borderId="0" xfId="59" applyFont="1" applyFill="1" applyAlignment="1">
      <alignment horizontal="center" vertical="top"/>
    </xf>
    <xf numFmtId="0" fontId="47" fillId="24" borderId="0" xfId="61" applyFont="1" applyFill="1" applyAlignment="1">
      <alignment vertical="center"/>
    </xf>
    <xf numFmtId="0" fontId="48" fillId="0" borderId="0" xfId="0" applyFont="1" applyAlignment="1">
      <alignment vertical="center"/>
    </xf>
    <xf numFmtId="0" fontId="47" fillId="23" borderId="130" xfId="59" applyFont="1" applyFill="1" applyBorder="1" applyAlignment="1">
      <alignment horizontal="center" vertical="center" wrapText="1"/>
    </xf>
    <xf numFmtId="0" fontId="49" fillId="0" borderId="46" xfId="0" applyFont="1" applyBorder="1" applyAlignment="1">
      <alignment horizontal="center" vertical="center" wrapText="1"/>
    </xf>
    <xf numFmtId="0" fontId="47" fillId="23" borderId="149" xfId="59" applyFont="1" applyFill="1" applyBorder="1" applyAlignment="1">
      <alignment horizontal="center" vertical="center"/>
    </xf>
    <xf numFmtId="0" fontId="47" fillId="23" borderId="47" xfId="0" applyFont="1" applyFill="1" applyBorder="1" applyAlignment="1">
      <alignment horizontal="center" vertical="center"/>
    </xf>
    <xf numFmtId="0" fontId="31" fillId="23" borderId="27" xfId="61" applyFont="1" applyFill="1" applyBorder="1" applyAlignment="1">
      <alignment horizontal="center" vertical="center" wrapText="1"/>
    </xf>
    <xf numFmtId="0" fontId="31" fillId="23" borderId="29" xfId="0" applyFont="1" applyFill="1" applyBorder="1" applyAlignment="1">
      <alignment horizontal="center" vertical="center"/>
    </xf>
    <xf numFmtId="0" fontId="47" fillId="23" borderId="58" xfId="61" applyFont="1" applyFill="1" applyBorder="1" applyAlignment="1">
      <alignment horizontal="center" vertical="center" wrapText="1"/>
    </xf>
    <xf numFmtId="0" fontId="47" fillId="23" borderId="73" xfId="61" applyFont="1" applyFill="1" applyBorder="1" applyAlignment="1">
      <alignment horizontal="center" vertical="center" wrapText="1"/>
    </xf>
    <xf numFmtId="0" fontId="47" fillId="23" borderId="49" xfId="61" applyFont="1" applyFill="1" applyBorder="1" applyAlignment="1">
      <alignment horizontal="center" vertical="center" wrapText="1"/>
    </xf>
    <xf numFmtId="0" fontId="47" fillId="23" borderId="50" xfId="61" applyFont="1" applyFill="1" applyBorder="1" applyAlignment="1">
      <alignment horizontal="center" vertical="center" wrapText="1"/>
    </xf>
    <xf numFmtId="0" fontId="50" fillId="0" borderId="58" xfId="61" applyFont="1" applyFill="1" applyBorder="1" applyAlignment="1">
      <alignment horizontal="left" vertical="center"/>
    </xf>
    <xf numFmtId="0" fontId="50" fillId="0" borderId="73" xfId="61" applyFont="1" applyFill="1" applyBorder="1" applyAlignment="1">
      <alignment horizontal="left" vertical="center"/>
    </xf>
    <xf numFmtId="0" fontId="50" fillId="0" borderId="33" xfId="61" applyFont="1" applyFill="1" applyBorder="1" applyAlignment="1">
      <alignment horizontal="left" vertical="center"/>
    </xf>
    <xf numFmtId="0" fontId="47" fillId="24" borderId="19" xfId="61" applyFont="1" applyFill="1" applyBorder="1" applyAlignment="1">
      <alignment horizontal="left" vertical="center" wrapText="1"/>
    </xf>
    <xf numFmtId="0" fontId="47" fillId="24" borderId="57" xfId="61" applyFont="1" applyFill="1" applyBorder="1" applyAlignment="1">
      <alignment horizontal="left" vertical="center" wrapText="1"/>
    </xf>
    <xf numFmtId="0" fontId="47" fillId="24" borderId="113" xfId="61" applyFont="1" applyFill="1" applyBorder="1" applyAlignment="1">
      <alignment horizontal="left" vertical="center" wrapText="1"/>
    </xf>
    <xf numFmtId="0" fontId="47" fillId="24" borderId="16" xfId="61" applyFont="1" applyFill="1" applyBorder="1" applyAlignment="1">
      <alignment horizontal="left" vertical="center"/>
    </xf>
    <xf numFmtId="0" fontId="47" fillId="24" borderId="56" xfId="61" applyFont="1" applyFill="1" applyBorder="1" applyAlignment="1">
      <alignment horizontal="left" vertical="center"/>
    </xf>
    <xf numFmtId="0" fontId="47" fillId="24" borderId="61" xfId="61" applyFont="1" applyFill="1" applyBorder="1" applyAlignment="1">
      <alignment horizontal="left" vertical="center"/>
    </xf>
    <xf numFmtId="0" fontId="47" fillId="24" borderId="58" xfId="61" applyFont="1" applyFill="1" applyBorder="1" applyAlignment="1">
      <alignment horizontal="left" vertical="center" wrapText="1"/>
    </xf>
    <xf numFmtId="0" fontId="47" fillId="24" borderId="73" xfId="61" applyFont="1" applyFill="1" applyBorder="1" applyAlignment="1">
      <alignment horizontal="left" vertical="center" wrapText="1"/>
    </xf>
    <xf numFmtId="0" fontId="47" fillId="24" borderId="33" xfId="61" applyFont="1" applyFill="1" applyBorder="1" applyAlignment="1">
      <alignment horizontal="left" vertical="center" wrapText="1"/>
    </xf>
    <xf numFmtId="0" fontId="47" fillId="24" borderId="35" xfId="61" applyFont="1" applyFill="1" applyBorder="1" applyAlignment="1">
      <alignment horizontal="left" vertical="center" wrapText="1"/>
    </xf>
    <xf numFmtId="0" fontId="47" fillId="24" borderId="36" xfId="61" applyFont="1" applyFill="1" applyBorder="1" applyAlignment="1">
      <alignment horizontal="left" vertical="center" wrapText="1"/>
    </xf>
    <xf numFmtId="0" fontId="47" fillId="24" borderId="19" xfId="61" applyFont="1" applyFill="1" applyBorder="1" applyAlignment="1">
      <alignment horizontal="left" vertical="center"/>
    </xf>
    <xf numFmtId="0" fontId="47" fillId="24" borderId="57" xfId="61" applyFont="1" applyFill="1" applyBorder="1" applyAlignment="1">
      <alignment horizontal="left" vertical="center"/>
    </xf>
    <xf numFmtId="0" fontId="47" fillId="24" borderId="113" xfId="61" applyFont="1" applyFill="1" applyBorder="1" applyAlignment="1">
      <alignment horizontal="left" vertical="center"/>
    </xf>
    <xf numFmtId="0" fontId="47" fillId="24" borderId="16" xfId="61" applyFont="1" applyFill="1" applyBorder="1" applyAlignment="1">
      <alignment horizontal="left" vertical="center" wrapText="1"/>
    </xf>
    <xf numFmtId="0" fontId="47" fillId="24" borderId="56" xfId="61" applyFont="1" applyFill="1" applyBorder="1" applyAlignment="1">
      <alignment horizontal="left" vertical="center" wrapText="1"/>
    </xf>
    <xf numFmtId="0" fontId="47" fillId="24" borderId="61" xfId="61" applyFont="1" applyFill="1" applyBorder="1" applyAlignment="1">
      <alignment horizontal="left" vertical="center" wrapText="1"/>
    </xf>
    <xf numFmtId="38" fontId="47" fillId="24" borderId="131" xfId="44" applyFont="1" applyFill="1" applyBorder="1" applyAlignment="1">
      <alignment horizontal="left" vertical="center" wrapText="1"/>
    </xf>
    <xf numFmtId="38" fontId="47" fillId="24" borderId="2" xfId="44" applyFont="1" applyFill="1" applyBorder="1" applyAlignment="1">
      <alignment horizontal="left" vertical="center" wrapText="1"/>
    </xf>
    <xf numFmtId="38" fontId="47" fillId="24" borderId="37" xfId="44" applyFont="1" applyFill="1" applyBorder="1" applyAlignment="1">
      <alignment horizontal="left" vertical="center" wrapText="1"/>
    </xf>
    <xf numFmtId="0" fontId="47" fillId="24" borderId="21" xfId="61" applyFont="1" applyFill="1" applyBorder="1" applyAlignment="1">
      <alignment horizontal="left" vertical="center"/>
    </xf>
    <xf numFmtId="0" fontId="47" fillId="24" borderId="0" xfId="61" applyFont="1" applyFill="1" applyBorder="1" applyAlignment="1">
      <alignment horizontal="left" vertical="center"/>
    </xf>
    <xf numFmtId="0" fontId="47" fillId="24" borderId="68" xfId="61" applyFont="1" applyFill="1" applyBorder="1" applyAlignment="1">
      <alignment horizontal="left" vertical="center"/>
    </xf>
    <xf numFmtId="0" fontId="47" fillId="24" borderId="101" xfId="61" applyFont="1" applyFill="1" applyBorder="1" applyAlignment="1">
      <alignment horizontal="left" vertical="center" wrapText="1"/>
    </xf>
    <xf numFmtId="0" fontId="47" fillId="24" borderId="85" xfId="61" applyFont="1" applyFill="1" applyBorder="1" applyAlignment="1">
      <alignment horizontal="left" vertical="center" wrapText="1"/>
    </xf>
    <xf numFmtId="0" fontId="47" fillId="24" borderId="86" xfId="61" applyFont="1" applyFill="1" applyBorder="1" applyAlignment="1">
      <alignment horizontal="left" vertical="center" wrapText="1"/>
    </xf>
    <xf numFmtId="0" fontId="47" fillId="24" borderId="81" xfId="61" applyFont="1" applyFill="1" applyBorder="1" applyAlignment="1">
      <alignment horizontal="left" vertical="center" wrapText="1"/>
    </xf>
    <xf numFmtId="0" fontId="47" fillId="0" borderId="48" xfId="61" applyFont="1" applyFill="1" applyBorder="1" applyAlignment="1">
      <alignment horizontal="left" vertical="center" wrapText="1"/>
    </xf>
    <xf numFmtId="0" fontId="47" fillId="0" borderId="0" xfId="61" applyFont="1" applyFill="1" applyBorder="1" applyAlignment="1">
      <alignment horizontal="left" vertical="center" wrapText="1"/>
    </xf>
    <xf numFmtId="0" fontId="47" fillId="0" borderId="68" xfId="61" applyFont="1" applyFill="1" applyBorder="1" applyAlignment="1">
      <alignment horizontal="left" vertical="center" wrapText="1"/>
    </xf>
    <xf numFmtId="3" fontId="31" fillId="24" borderId="0" xfId="44" applyNumberFormat="1" applyFont="1" applyFill="1" applyAlignment="1">
      <alignment horizontal="left" vertical="top" wrapText="1"/>
    </xf>
    <xf numFmtId="0" fontId="47" fillId="0" borderId="73" xfId="0" applyFont="1" applyBorder="1" applyAlignment="1">
      <alignment horizontal="center" vertical="center" wrapText="1"/>
    </xf>
    <xf numFmtId="0" fontId="47" fillId="0" borderId="33" xfId="0" applyFont="1" applyBorder="1" applyAlignment="1">
      <alignment horizontal="center" vertical="center" wrapText="1"/>
    </xf>
    <xf numFmtId="0" fontId="47" fillId="0" borderId="48" xfId="0" applyFont="1" applyBorder="1" applyAlignment="1">
      <alignment horizontal="center" vertical="center" wrapText="1"/>
    </xf>
    <xf numFmtId="0" fontId="47" fillId="0" borderId="0" xfId="0" applyFont="1" applyBorder="1" applyAlignment="1">
      <alignment horizontal="center" vertical="center" wrapText="1"/>
    </xf>
    <xf numFmtId="0" fontId="47" fillId="0" borderId="68" xfId="0" applyFont="1" applyBorder="1" applyAlignment="1">
      <alignment horizontal="center" vertical="center" wrapText="1"/>
    </xf>
    <xf numFmtId="0" fontId="47" fillId="23" borderId="130" xfId="0" applyFont="1" applyFill="1" applyBorder="1" applyAlignment="1">
      <alignment horizontal="center" vertical="center" wrapText="1"/>
    </xf>
    <xf numFmtId="0" fontId="47" fillId="0" borderId="69" xfId="0" applyFont="1" applyBorder="1" applyAlignment="1">
      <alignment horizontal="center" vertical="center"/>
    </xf>
    <xf numFmtId="0" fontId="47" fillId="23" borderId="149" xfId="59" applyFont="1" applyFill="1" applyBorder="1" applyAlignment="1">
      <alignment horizontal="center" vertical="center" wrapText="1"/>
    </xf>
    <xf numFmtId="0" fontId="49" fillId="0" borderId="47" xfId="0" applyFont="1" applyBorder="1" applyAlignment="1">
      <alignment horizontal="center" vertical="center" wrapText="1"/>
    </xf>
    <xf numFmtId="0" fontId="47" fillId="23" borderId="27" xfId="59" applyFont="1" applyFill="1" applyBorder="1" applyAlignment="1">
      <alignment horizontal="center" vertical="center"/>
    </xf>
    <xf numFmtId="0" fontId="47" fillId="23" borderId="22" xfId="0" applyFont="1" applyFill="1" applyBorder="1" applyAlignment="1">
      <alignment horizontal="center" vertical="center"/>
    </xf>
    <xf numFmtId="3" fontId="47" fillId="0" borderId="0" xfId="44" applyNumberFormat="1" applyFont="1" applyFill="1" applyBorder="1" applyAlignment="1">
      <alignment horizontal="left" vertical="top"/>
    </xf>
    <xf numFmtId="0" fontId="53" fillId="0" borderId="0" xfId="0" applyFont="1" applyFill="1" applyAlignment="1">
      <alignment vertical="top"/>
    </xf>
    <xf numFmtId="3" fontId="31" fillId="24" borderId="0" xfId="44" applyNumberFormat="1" applyFont="1" applyFill="1" applyBorder="1" applyAlignment="1">
      <alignment horizontal="left" vertical="top"/>
    </xf>
    <xf numFmtId="0" fontId="0" fillId="0" borderId="0" xfId="0" applyAlignment="1">
      <alignment vertical="top"/>
    </xf>
    <xf numFmtId="0" fontId="55" fillId="24" borderId="0" xfId="0" applyFont="1" applyFill="1" applyAlignment="1">
      <alignment horizontal="center" vertical="center"/>
    </xf>
    <xf numFmtId="0" fontId="55" fillId="24" borderId="0" xfId="0" applyFont="1" applyFill="1" applyAlignment="1">
      <alignment vertical="center"/>
    </xf>
    <xf numFmtId="0" fontId="48" fillId="24" borderId="101" xfId="61" applyFont="1" applyFill="1" applyBorder="1" applyAlignment="1">
      <alignment horizontal="left" vertical="center" wrapText="1"/>
    </xf>
    <xf numFmtId="0" fontId="48" fillId="24" borderId="113" xfId="0" applyFont="1" applyFill="1" applyBorder="1" applyAlignment="1">
      <alignment horizontal="left" vertical="center"/>
    </xf>
    <xf numFmtId="0" fontId="48" fillId="24" borderId="48" xfId="61" applyFont="1" applyFill="1" applyBorder="1" applyAlignment="1">
      <alignment horizontal="left" vertical="center" wrapText="1"/>
    </xf>
    <xf numFmtId="0" fontId="48" fillId="24" borderId="68" xfId="0" applyFont="1" applyFill="1" applyBorder="1" applyAlignment="1">
      <alignment horizontal="left" vertical="center"/>
    </xf>
    <xf numFmtId="0" fontId="48" fillId="24" borderId="48" xfId="0" applyFont="1" applyFill="1" applyBorder="1" applyAlignment="1">
      <alignment horizontal="left" vertical="center"/>
    </xf>
    <xf numFmtId="0" fontId="48" fillId="24" borderId="109" xfId="0" applyFont="1" applyFill="1" applyBorder="1" applyAlignment="1">
      <alignment horizontal="left" vertical="center"/>
    </xf>
    <xf numFmtId="0" fontId="48" fillId="24" borderId="56" xfId="0" applyFont="1" applyFill="1" applyBorder="1" applyAlignment="1">
      <alignment horizontal="left" vertical="center"/>
    </xf>
    <xf numFmtId="0" fontId="48" fillId="24" borderId="130" xfId="61" applyFont="1" applyFill="1" applyBorder="1" applyAlignment="1">
      <alignment horizontal="center" vertical="center" wrapText="1"/>
    </xf>
    <xf numFmtId="0" fontId="48" fillId="24" borderId="69" xfId="61" applyFont="1" applyFill="1" applyBorder="1" applyAlignment="1">
      <alignment horizontal="center" vertical="center" wrapText="1"/>
    </xf>
    <xf numFmtId="0" fontId="53" fillId="0" borderId="69" xfId="0" applyFont="1" applyBorder="1" applyAlignment="1">
      <alignment horizontal="center" vertical="center" wrapText="1"/>
    </xf>
    <xf numFmtId="0" fontId="53" fillId="0" borderId="45" xfId="0" applyFont="1" applyBorder="1" applyAlignment="1">
      <alignment vertical="center" wrapText="1"/>
    </xf>
    <xf numFmtId="0" fontId="48" fillId="24" borderId="59" xfId="61" applyFont="1" applyFill="1" applyBorder="1" applyAlignment="1">
      <alignment horizontal="center" vertical="center" wrapText="1"/>
    </xf>
    <xf numFmtId="0" fontId="47" fillId="23" borderId="79" xfId="0" applyFont="1" applyFill="1" applyBorder="1" applyAlignment="1">
      <alignment horizontal="center" vertical="center" wrapText="1"/>
    </xf>
    <xf numFmtId="0" fontId="47" fillId="23" borderId="1" xfId="0" applyFont="1" applyFill="1" applyBorder="1" applyAlignment="1">
      <alignment horizontal="center" vertical="center" wrapText="1"/>
    </xf>
    <xf numFmtId="0" fontId="53" fillId="23" borderId="1" xfId="0" applyFont="1" applyFill="1" applyBorder="1" applyAlignment="1">
      <alignment horizontal="center" vertical="center" wrapText="1"/>
    </xf>
    <xf numFmtId="0" fontId="53" fillId="0" borderId="136" xfId="0" applyFont="1" applyBorder="1" applyAlignment="1">
      <alignment horizontal="center" vertical="center" wrapText="1"/>
    </xf>
    <xf numFmtId="0" fontId="48" fillId="24" borderId="66" xfId="61" applyFont="1" applyFill="1" applyBorder="1" applyAlignment="1">
      <alignment horizontal="justify" vertical="center" wrapText="1"/>
    </xf>
    <xf numFmtId="0" fontId="48" fillId="24" borderId="87" xfId="61" applyFont="1" applyFill="1" applyBorder="1" applyAlignment="1">
      <alignment horizontal="justify" vertical="center" wrapText="1"/>
    </xf>
    <xf numFmtId="0" fontId="48" fillId="24" borderId="101" xfId="61" applyFont="1" applyFill="1" applyBorder="1" applyAlignment="1">
      <alignment horizontal="justify" vertical="center" wrapText="1"/>
    </xf>
    <xf numFmtId="0" fontId="48" fillId="24" borderId="113" xfId="0" applyFont="1" applyFill="1" applyBorder="1" applyAlignment="1">
      <alignment vertical="center"/>
    </xf>
    <xf numFmtId="0" fontId="48" fillId="24" borderId="48" xfId="61" applyFont="1" applyFill="1" applyBorder="1" applyAlignment="1">
      <alignment horizontal="justify" vertical="center" wrapText="1"/>
    </xf>
    <xf numFmtId="0" fontId="48" fillId="24" borderId="68" xfId="0" applyFont="1" applyFill="1" applyBorder="1" applyAlignment="1">
      <alignment vertical="center"/>
    </xf>
    <xf numFmtId="0" fontId="48" fillId="24" borderId="48" xfId="0" applyFont="1" applyFill="1" applyBorder="1" applyAlignment="1">
      <alignment vertical="center"/>
    </xf>
    <xf numFmtId="0" fontId="48" fillId="24" borderId="109" xfId="0" applyFont="1" applyFill="1" applyBorder="1" applyAlignment="1">
      <alignment vertical="center"/>
    </xf>
    <xf numFmtId="0" fontId="48" fillId="24" borderId="56" xfId="0" applyFont="1" applyFill="1" applyBorder="1" applyAlignment="1">
      <alignment vertical="center"/>
    </xf>
    <xf numFmtId="0" fontId="48" fillId="24" borderId="56" xfId="61" applyFont="1" applyFill="1" applyBorder="1" applyAlignment="1">
      <alignment horizontal="justify" vertical="center" wrapText="1"/>
    </xf>
    <xf numFmtId="0" fontId="53" fillId="0" borderId="72" xfId="0" applyFont="1" applyBorder="1" applyAlignment="1">
      <alignment horizontal="justify" vertical="center" wrapText="1"/>
    </xf>
    <xf numFmtId="0" fontId="48" fillId="24" borderId="58" xfId="61" applyFont="1" applyFill="1" applyBorder="1" applyAlignment="1">
      <alignment horizontal="left" vertical="center" wrapText="1"/>
    </xf>
    <xf numFmtId="0" fontId="48" fillId="24" borderId="73" xfId="0" applyFont="1" applyFill="1" applyBorder="1" applyAlignment="1">
      <alignment horizontal="left" vertical="center" wrapText="1"/>
    </xf>
    <xf numFmtId="0" fontId="48" fillId="24" borderId="0" xfId="0" applyFont="1" applyFill="1" applyBorder="1" applyAlignment="1">
      <alignment horizontal="left" vertical="center" wrapText="1"/>
    </xf>
    <xf numFmtId="0" fontId="48" fillId="24" borderId="48" xfId="0" applyFont="1" applyFill="1" applyBorder="1" applyAlignment="1">
      <alignment horizontal="left" vertical="center" wrapText="1"/>
    </xf>
    <xf numFmtId="0" fontId="53" fillId="0" borderId="48" xfId="0" applyFont="1" applyBorder="1" applyAlignment="1">
      <alignment horizontal="left" vertical="center" wrapText="1"/>
    </xf>
    <xf numFmtId="0" fontId="53" fillId="0" borderId="0" xfId="0" applyFont="1" applyBorder="1" applyAlignment="1">
      <alignment horizontal="left" vertical="center" wrapText="1"/>
    </xf>
    <xf numFmtId="0" fontId="53" fillId="0" borderId="109" xfId="0" applyFont="1" applyBorder="1" applyAlignment="1">
      <alignment horizontal="left" vertical="center" wrapText="1"/>
    </xf>
    <xf numFmtId="0" fontId="53" fillId="0" borderId="56" xfId="0" applyFont="1" applyBorder="1" applyAlignment="1">
      <alignment horizontal="left" vertical="center" wrapText="1"/>
    </xf>
    <xf numFmtId="0" fontId="48" fillId="24" borderId="57" xfId="0" applyFont="1" applyFill="1" applyBorder="1" applyAlignment="1">
      <alignment horizontal="left" vertical="center" wrapText="1"/>
    </xf>
    <xf numFmtId="0" fontId="48" fillId="23" borderId="79" xfId="0" applyFont="1" applyFill="1" applyBorder="1" applyAlignment="1">
      <alignment horizontal="center" vertical="center" wrapText="1"/>
    </xf>
    <xf numFmtId="0" fontId="48" fillId="23" borderId="1" xfId="0" applyFont="1" applyFill="1" applyBorder="1" applyAlignment="1">
      <alignment horizontal="center" vertical="center" wrapText="1"/>
    </xf>
    <xf numFmtId="0" fontId="57" fillId="0" borderId="121" xfId="61" applyFont="1" applyFill="1" applyBorder="1" applyAlignment="1">
      <alignment horizontal="center" vertical="center" wrapText="1"/>
    </xf>
    <xf numFmtId="0" fontId="57" fillId="0" borderId="89" xfId="0" applyFont="1" applyFill="1" applyBorder="1" applyAlignment="1">
      <alignment horizontal="center" vertical="center" wrapText="1"/>
    </xf>
    <xf numFmtId="0" fontId="57" fillId="0" borderId="90" xfId="0" applyFont="1" applyFill="1" applyBorder="1" applyAlignment="1">
      <alignment horizontal="center" vertical="center" wrapText="1"/>
    </xf>
    <xf numFmtId="0" fontId="57" fillId="0" borderId="85" xfId="61" applyFont="1" applyFill="1" applyBorder="1" applyAlignment="1">
      <alignment horizontal="center" vertical="center" wrapText="1"/>
    </xf>
    <xf numFmtId="0" fontId="57" fillId="0" borderId="86" xfId="61" applyFont="1" applyFill="1" applyBorder="1" applyAlignment="1">
      <alignment horizontal="center" vertical="center" wrapText="1"/>
    </xf>
    <xf numFmtId="0" fontId="57" fillId="0" borderId="133" xfId="61" applyFont="1" applyFill="1" applyBorder="1" applyAlignment="1">
      <alignment horizontal="center" vertical="center" wrapText="1"/>
    </xf>
    <xf numFmtId="0" fontId="48" fillId="24" borderId="57" xfId="0" applyFont="1" applyFill="1" applyBorder="1" applyAlignment="1">
      <alignment horizontal="left" vertical="center"/>
    </xf>
    <xf numFmtId="0" fontId="48" fillId="24" borderId="0" xfId="0" applyFont="1" applyFill="1" applyBorder="1" applyAlignment="1">
      <alignment horizontal="left" vertical="center"/>
    </xf>
    <xf numFmtId="0" fontId="47" fillId="0" borderId="60" xfId="63" applyFont="1" applyBorder="1" applyAlignment="1">
      <alignment horizontal="center" vertical="center"/>
    </xf>
    <xf numFmtId="0" fontId="47" fillId="0" borderId="72" xfId="63" applyFont="1" applyBorder="1" applyAlignment="1">
      <alignment horizontal="center" vertical="center"/>
    </xf>
    <xf numFmtId="0" fontId="47" fillId="0" borderId="71" xfId="63" applyFont="1" applyBorder="1" applyAlignment="1">
      <alignment horizontal="center" vertical="center"/>
    </xf>
    <xf numFmtId="0" fontId="48" fillId="23" borderId="58" xfId="61" applyFont="1" applyFill="1" applyBorder="1" applyAlignment="1">
      <alignment horizontal="center" vertical="center" wrapText="1"/>
    </xf>
    <xf numFmtId="0" fontId="48" fillId="23" borderId="73" xfId="61" applyFont="1" applyFill="1" applyBorder="1" applyAlignment="1">
      <alignment horizontal="center" vertical="center" wrapText="1"/>
    </xf>
    <xf numFmtId="0" fontId="48" fillId="23" borderId="33" xfId="61" applyFont="1" applyFill="1" applyBorder="1" applyAlignment="1">
      <alignment horizontal="center" vertical="center" wrapText="1"/>
    </xf>
    <xf numFmtId="0" fontId="47" fillId="0" borderId="0" xfId="61" applyFont="1" applyFill="1" applyBorder="1" applyAlignment="1">
      <alignment horizontal="justify" vertical="center" wrapText="1"/>
    </xf>
    <xf numFmtId="0" fontId="57" fillId="0" borderId="85" xfId="63" applyFont="1" applyFill="1" applyBorder="1" applyAlignment="1">
      <alignment horizontal="left" vertical="center"/>
    </xf>
    <xf numFmtId="0" fontId="57" fillId="0" borderId="86" xfId="63" applyFont="1" applyFill="1" applyBorder="1" applyAlignment="1">
      <alignment horizontal="left" vertical="center"/>
    </xf>
    <xf numFmtId="0" fontId="57" fillId="0" borderId="133" xfId="63" applyFont="1" applyFill="1" applyBorder="1" applyAlignment="1">
      <alignment horizontal="left" vertical="center"/>
    </xf>
    <xf numFmtId="0" fontId="47" fillId="24" borderId="0" xfId="0" applyFont="1" applyFill="1" applyAlignment="1">
      <alignment horizontal="center" vertical="top"/>
    </xf>
    <xf numFmtId="0" fontId="48" fillId="24" borderId="19" xfId="61" applyFont="1" applyFill="1" applyBorder="1" applyAlignment="1">
      <alignment horizontal="left" vertical="center" wrapText="1"/>
    </xf>
    <xf numFmtId="0" fontId="48" fillId="24" borderId="113" xfId="61" applyFont="1" applyFill="1" applyBorder="1" applyAlignment="1">
      <alignment horizontal="left" vertical="center" wrapText="1"/>
    </xf>
    <xf numFmtId="0" fontId="48" fillId="24" borderId="21" xfId="61" applyFont="1" applyFill="1" applyBorder="1" applyAlignment="1">
      <alignment horizontal="left" vertical="center" wrapText="1"/>
    </xf>
    <xf numFmtId="0" fontId="48" fillId="24" borderId="68" xfId="61" applyFont="1" applyFill="1" applyBorder="1" applyAlignment="1">
      <alignment horizontal="left" vertical="center" wrapText="1"/>
    </xf>
    <xf numFmtId="0" fontId="53" fillId="0" borderId="87" xfId="0" applyFont="1" applyBorder="1" applyAlignment="1">
      <alignment horizontal="justify" vertical="center" wrapText="1"/>
    </xf>
    <xf numFmtId="0" fontId="48" fillId="24" borderId="0" xfId="0" applyFont="1" applyFill="1" applyAlignment="1">
      <alignment horizontal="center" vertical="top"/>
    </xf>
    <xf numFmtId="0" fontId="58" fillId="23" borderId="79" xfId="0" applyFont="1" applyFill="1" applyBorder="1" applyAlignment="1">
      <alignment horizontal="left" vertical="center" wrapText="1"/>
    </xf>
    <xf numFmtId="0" fontId="58" fillId="23" borderId="1" xfId="0" applyFont="1" applyFill="1" applyBorder="1" applyAlignment="1">
      <alignment horizontal="left" vertical="center" wrapText="1"/>
    </xf>
    <xf numFmtId="0" fontId="60" fillId="23" borderId="1" xfId="0" applyFont="1" applyFill="1" applyBorder="1" applyAlignment="1">
      <alignment horizontal="left" vertical="center" wrapText="1"/>
    </xf>
    <xf numFmtId="0" fontId="60" fillId="0" borderId="136" xfId="0" applyFont="1" applyBorder="1" applyAlignment="1">
      <alignment horizontal="left" vertical="center" wrapText="1"/>
    </xf>
    <xf numFmtId="0" fontId="48" fillId="24" borderId="19" xfId="0" applyFont="1" applyFill="1" applyBorder="1" applyAlignment="1">
      <alignment horizontal="center" vertical="center" wrapText="1"/>
    </xf>
    <xf numFmtId="0" fontId="48" fillId="24" borderId="113" xfId="0" applyFont="1" applyFill="1" applyBorder="1" applyAlignment="1">
      <alignment horizontal="center" vertical="center" wrapText="1"/>
    </xf>
    <xf numFmtId="0" fontId="48" fillId="24" borderId="21" xfId="0" applyFont="1" applyFill="1" applyBorder="1" applyAlignment="1">
      <alignment horizontal="center" vertical="center" wrapText="1"/>
    </xf>
    <xf numFmtId="0" fontId="48" fillId="24" borderId="68" xfId="0" applyFont="1" applyFill="1" applyBorder="1" applyAlignment="1">
      <alignment horizontal="center" vertical="center" wrapText="1"/>
    </xf>
    <xf numFmtId="0" fontId="48" fillId="23" borderId="30" xfId="61" applyFont="1" applyFill="1" applyBorder="1" applyAlignment="1">
      <alignment horizontal="center" vertical="center" wrapText="1"/>
    </xf>
    <xf numFmtId="0" fontId="48" fillId="23" borderId="31" xfId="61" applyFont="1" applyFill="1" applyBorder="1" applyAlignment="1">
      <alignment horizontal="center" vertical="center" wrapText="1"/>
    </xf>
    <xf numFmtId="0" fontId="31" fillId="24" borderId="71" xfId="44" applyNumberFormat="1" applyFont="1" applyFill="1" applyBorder="1" applyAlignment="1">
      <alignment vertical="center"/>
    </xf>
    <xf numFmtId="0" fontId="31" fillId="24" borderId="60" xfId="59" applyNumberFormat="1" applyFont="1" applyFill="1" applyBorder="1" applyAlignment="1">
      <alignment vertical="center"/>
    </xf>
    <xf numFmtId="0" fontId="31" fillId="24" borderId="72" xfId="44" applyNumberFormat="1" applyFont="1" applyFill="1" applyBorder="1" applyAlignment="1">
      <alignment vertical="center"/>
    </xf>
    <xf numFmtId="0" fontId="31" fillId="23" borderId="24" xfId="59" applyFont="1" applyFill="1" applyBorder="1" applyAlignment="1">
      <alignment horizontal="center" vertical="center" wrapText="1"/>
    </xf>
    <xf numFmtId="0" fontId="31" fillId="23" borderId="1" xfId="59" applyFont="1" applyFill="1" applyBorder="1" applyAlignment="1">
      <alignment horizontal="center" vertical="center" wrapText="1"/>
    </xf>
    <xf numFmtId="0" fontId="32" fillId="0" borderId="136" xfId="59" applyFont="1" applyBorder="1" applyAlignment="1">
      <alignment vertical="center" wrapText="1"/>
    </xf>
    <xf numFmtId="0" fontId="31" fillId="24" borderId="60" xfId="44" applyNumberFormat="1" applyFont="1" applyFill="1" applyBorder="1" applyAlignment="1">
      <alignment vertical="center"/>
    </xf>
    <xf numFmtId="0" fontId="31" fillId="24" borderId="42" xfId="44" applyNumberFormat="1" applyFont="1" applyFill="1" applyBorder="1" applyAlignment="1">
      <alignment vertical="center"/>
    </xf>
    <xf numFmtId="0" fontId="31" fillId="24" borderId="74" xfId="44" applyNumberFormat="1" applyFont="1" applyFill="1" applyBorder="1" applyAlignment="1">
      <alignment vertical="center"/>
    </xf>
    <xf numFmtId="177" fontId="31" fillId="24" borderId="19" xfId="59" applyNumberFormat="1" applyFont="1" applyFill="1" applyBorder="1" applyAlignment="1">
      <alignment horizontal="center" vertical="center"/>
    </xf>
    <xf numFmtId="177" fontId="31" fillId="24" borderId="57" xfId="59" applyNumberFormat="1" applyFont="1" applyFill="1" applyBorder="1" applyAlignment="1">
      <alignment horizontal="center" vertical="center"/>
    </xf>
    <xf numFmtId="177" fontId="31" fillId="24" borderId="21" xfId="59" applyNumberFormat="1" applyFont="1" applyFill="1" applyBorder="1" applyAlignment="1">
      <alignment horizontal="center" vertical="center"/>
    </xf>
    <xf numFmtId="177" fontId="31" fillId="24" borderId="0" xfId="59" applyNumberFormat="1" applyFont="1" applyFill="1" applyBorder="1" applyAlignment="1">
      <alignment horizontal="center" vertical="center"/>
    </xf>
    <xf numFmtId="177" fontId="31" fillId="24" borderId="47" xfId="59" applyNumberFormat="1" applyFont="1" applyFill="1" applyBorder="1" applyAlignment="1">
      <alignment horizontal="center" vertical="center"/>
    </xf>
    <xf numFmtId="177" fontId="31" fillId="24" borderId="50" xfId="59" applyNumberFormat="1" applyFont="1" applyFill="1" applyBorder="1" applyAlignment="1">
      <alignment horizontal="center" vertical="center"/>
    </xf>
    <xf numFmtId="177" fontId="31" fillId="24" borderId="149" xfId="59" applyNumberFormat="1" applyFont="1" applyFill="1" applyBorder="1" applyAlignment="1">
      <alignment horizontal="center" vertical="center"/>
    </xf>
    <xf numFmtId="177" fontId="31" fillId="24" borderId="73" xfId="59" applyNumberFormat="1" applyFont="1" applyFill="1" applyBorder="1" applyAlignment="1">
      <alignment horizontal="center" vertical="center"/>
    </xf>
    <xf numFmtId="177" fontId="31" fillId="24" borderId="16" xfId="59" applyNumberFormat="1" applyFont="1" applyFill="1" applyBorder="1" applyAlignment="1">
      <alignment horizontal="center" vertical="center"/>
    </xf>
    <xf numFmtId="177" fontId="31" fillId="24" borderId="56" xfId="59" applyNumberFormat="1" applyFont="1" applyFill="1" applyBorder="1" applyAlignment="1">
      <alignment horizontal="center" vertical="center"/>
    </xf>
    <xf numFmtId="0" fontId="28" fillId="24" borderId="0" xfId="59" applyFont="1" applyFill="1" applyAlignment="1">
      <alignment horizontal="left" vertical="top"/>
    </xf>
    <xf numFmtId="0" fontId="30" fillId="24" borderId="0" xfId="59" applyFont="1" applyFill="1" applyAlignment="1">
      <alignment horizontal="center" vertical="center"/>
    </xf>
    <xf numFmtId="0" fontId="31" fillId="23" borderId="110" xfId="59" applyFont="1" applyFill="1" applyBorder="1" applyAlignment="1">
      <alignment horizontal="center" vertical="center"/>
    </xf>
    <xf numFmtId="0" fontId="31" fillId="23" borderId="88" xfId="59" applyFont="1" applyFill="1" applyBorder="1" applyAlignment="1">
      <alignment horizontal="center" vertical="center"/>
    </xf>
    <xf numFmtId="0" fontId="31" fillId="23" borderId="111" xfId="59" applyFont="1" applyFill="1" applyBorder="1" applyAlignment="1">
      <alignment horizontal="center" vertical="center"/>
    </xf>
    <xf numFmtId="0" fontId="31" fillId="23" borderId="89" xfId="59" applyFont="1" applyFill="1" applyBorder="1" applyAlignment="1">
      <alignment horizontal="center" vertical="center"/>
    </xf>
    <xf numFmtId="0" fontId="31" fillId="23" borderId="32" xfId="59" applyFont="1" applyFill="1" applyBorder="1" applyAlignment="1">
      <alignment horizontal="center" vertical="center"/>
    </xf>
    <xf numFmtId="0" fontId="31" fillId="23" borderId="134" xfId="59" applyFont="1" applyFill="1" applyBorder="1" applyAlignment="1">
      <alignment horizontal="center" vertical="center" wrapText="1"/>
    </xf>
    <xf numFmtId="0" fontId="31" fillId="23" borderId="81" xfId="59" applyFont="1" applyFill="1" applyBorder="1" applyAlignment="1">
      <alignment horizontal="center" vertical="center" wrapText="1"/>
    </xf>
    <xf numFmtId="0" fontId="31" fillId="23" borderId="149" xfId="59" applyFont="1" applyFill="1" applyBorder="1" applyAlignment="1">
      <alignment horizontal="center" vertical="center"/>
    </xf>
    <xf numFmtId="0" fontId="31" fillId="23" borderId="33" xfId="59" applyFont="1" applyFill="1" applyBorder="1" applyAlignment="1">
      <alignment horizontal="center" vertical="center"/>
    </xf>
    <xf numFmtId="179" fontId="31" fillId="24" borderId="18" xfId="44" applyNumberFormat="1" applyFont="1" applyFill="1" applyBorder="1" applyAlignment="1">
      <alignment horizontal="center" vertical="center"/>
    </xf>
    <xf numFmtId="179" fontId="31" fillId="24" borderId="37" xfId="44" applyNumberFormat="1" applyFont="1" applyFill="1" applyBorder="1" applyAlignment="1">
      <alignment horizontal="center" vertical="center"/>
    </xf>
    <xf numFmtId="179" fontId="31" fillId="24" borderId="150" xfId="44" applyNumberFormat="1" applyFont="1" applyFill="1" applyBorder="1" applyAlignment="1">
      <alignment vertical="center"/>
    </xf>
    <xf numFmtId="179" fontId="31" fillId="24" borderId="117" xfId="44" applyNumberFormat="1" applyFont="1" applyFill="1" applyBorder="1" applyAlignment="1">
      <alignment vertical="center"/>
    </xf>
    <xf numFmtId="0" fontId="31" fillId="24" borderId="110" xfId="59" applyFont="1" applyFill="1" applyBorder="1" applyAlignment="1">
      <alignment horizontal="center" vertical="center"/>
    </xf>
    <xf numFmtId="0" fontId="31" fillId="24" borderId="70" xfId="59" applyFont="1" applyFill="1" applyBorder="1" applyAlignment="1">
      <alignment horizontal="center" vertical="center"/>
    </xf>
    <xf numFmtId="0" fontId="31" fillId="24" borderId="102" xfId="59" applyFont="1" applyFill="1" applyBorder="1" applyAlignment="1">
      <alignment horizontal="center" vertical="center"/>
    </xf>
    <xf numFmtId="0" fontId="31" fillId="23" borderId="53" xfId="59" applyFont="1" applyFill="1" applyBorder="1" applyAlignment="1">
      <alignment vertical="center"/>
    </xf>
    <xf numFmtId="0" fontId="31" fillId="23" borderId="47" xfId="59" applyFont="1" applyFill="1" applyBorder="1" applyAlignment="1">
      <alignment horizontal="center" vertical="center"/>
    </xf>
    <xf numFmtId="0" fontId="31" fillId="23" borderId="80" xfId="59" applyFont="1" applyFill="1" applyBorder="1" applyAlignment="1">
      <alignment horizontal="center" vertical="center"/>
    </xf>
    <xf numFmtId="179" fontId="31" fillId="24" borderId="111" xfId="44" applyNumberFormat="1" applyFont="1" applyFill="1" applyBorder="1" applyAlignment="1">
      <alignment horizontal="center" vertical="center"/>
    </xf>
    <xf numFmtId="179" fontId="31" fillId="24" borderId="32" xfId="44" applyNumberFormat="1" applyFont="1" applyFill="1" applyBorder="1" applyAlignment="1">
      <alignment horizontal="center" vertical="center"/>
    </xf>
    <xf numFmtId="0" fontId="31" fillId="24" borderId="49" xfId="59" applyFont="1" applyFill="1" applyBorder="1" applyAlignment="1">
      <alignment horizontal="center" vertical="center"/>
    </xf>
    <xf numFmtId="0" fontId="31" fillId="24" borderId="50" xfId="59" applyFont="1" applyFill="1" applyBorder="1" applyAlignment="1">
      <alignment horizontal="center" vertical="center"/>
    </xf>
    <xf numFmtId="0" fontId="31" fillId="24" borderId="80" xfId="59" applyFont="1" applyFill="1" applyBorder="1" applyAlignment="1">
      <alignment horizontal="center" vertical="center"/>
    </xf>
    <xf numFmtId="179" fontId="31" fillId="24" borderId="92" xfId="44" applyNumberFormat="1" applyFont="1" applyFill="1" applyBorder="1" applyAlignment="1">
      <alignment horizontal="center" vertical="center"/>
    </xf>
    <xf numFmtId="179" fontId="31" fillId="24" borderId="40" xfId="44" applyNumberFormat="1" applyFont="1" applyFill="1" applyBorder="1" applyAlignment="1">
      <alignment horizontal="center" vertical="center"/>
    </xf>
    <xf numFmtId="0" fontId="31" fillId="24" borderId="0" xfId="59" applyFont="1" applyFill="1" applyAlignment="1">
      <alignment horizontal="left" vertical="top" wrapText="1"/>
    </xf>
    <xf numFmtId="0" fontId="31" fillId="24" borderId="0" xfId="59" applyFont="1" applyFill="1" applyAlignment="1">
      <alignment horizontal="left" vertical="top"/>
    </xf>
    <xf numFmtId="0" fontId="44" fillId="24" borderId="36" xfId="59" applyFont="1" applyFill="1" applyBorder="1" applyAlignment="1">
      <alignment horizontal="center" vertical="center"/>
    </xf>
    <xf numFmtId="177" fontId="31" fillId="24" borderId="79" xfId="59" applyNumberFormat="1" applyFont="1" applyFill="1" applyBorder="1" applyAlignment="1">
      <alignment vertical="center"/>
    </xf>
    <xf numFmtId="177" fontId="31" fillId="24" borderId="1" xfId="59" applyNumberFormat="1" applyFont="1" applyFill="1" applyBorder="1" applyAlignment="1">
      <alignment vertical="center"/>
    </xf>
    <xf numFmtId="0" fontId="31" fillId="23" borderId="79" xfId="59" applyFont="1" applyFill="1" applyBorder="1" applyAlignment="1">
      <alignment horizontal="center" vertical="center"/>
    </xf>
    <xf numFmtId="0" fontId="31" fillId="23" borderId="1" xfId="59" applyFont="1" applyFill="1" applyBorder="1" applyAlignment="1">
      <alignment horizontal="center" vertical="center"/>
    </xf>
    <xf numFmtId="0" fontId="31" fillId="23" borderId="136" xfId="59" applyFont="1" applyFill="1" applyBorder="1" applyAlignment="1">
      <alignment horizontal="center" vertical="center"/>
    </xf>
    <xf numFmtId="0" fontId="31" fillId="24" borderId="69" xfId="59" applyFont="1" applyFill="1" applyBorder="1" applyAlignment="1">
      <alignment horizontal="center" vertical="center" wrapText="1"/>
    </xf>
    <xf numFmtId="0" fontId="31" fillId="24" borderId="46" xfId="59" applyFont="1" applyFill="1" applyBorder="1" applyAlignment="1">
      <alignment horizontal="center" vertical="center" wrapText="1"/>
    </xf>
    <xf numFmtId="0" fontId="31" fillId="24" borderId="130" xfId="59" applyFont="1" applyFill="1" applyBorder="1" applyAlignment="1">
      <alignment horizontal="center" vertical="center" wrapText="1"/>
    </xf>
    <xf numFmtId="0" fontId="31" fillId="24" borderId="45" xfId="59" applyFont="1" applyFill="1" applyBorder="1" applyAlignment="1">
      <alignment horizontal="center" vertical="center" wrapText="1"/>
    </xf>
    <xf numFmtId="0" fontId="31" fillId="24" borderId="88" xfId="59" applyFont="1" applyFill="1" applyBorder="1" applyAlignment="1">
      <alignment horizontal="center" vertical="center"/>
    </xf>
    <xf numFmtId="0" fontId="31" fillId="24" borderId="123" xfId="59" applyFont="1" applyFill="1" applyBorder="1" applyAlignment="1">
      <alignment horizontal="center" vertical="center"/>
    </xf>
    <xf numFmtId="0" fontId="31" fillId="24" borderId="59" xfId="59" applyFont="1" applyFill="1" applyBorder="1" applyAlignment="1">
      <alignment horizontal="center" vertical="center" wrapText="1"/>
    </xf>
    <xf numFmtId="0" fontId="54" fillId="24" borderId="0" xfId="59" applyFont="1" applyFill="1" applyAlignment="1">
      <alignment horizontal="left" vertical="top"/>
    </xf>
    <xf numFmtId="0" fontId="59" fillId="24" borderId="0" xfId="59" applyFont="1" applyFill="1" applyAlignment="1">
      <alignment horizontal="left" vertical="top"/>
    </xf>
    <xf numFmtId="0" fontId="51" fillId="23" borderId="89" xfId="60" applyFont="1" applyFill="1" applyBorder="1" applyAlignment="1">
      <alignment horizontal="center" vertical="center"/>
    </xf>
    <xf numFmtId="3" fontId="66" fillId="23" borderId="58" xfId="44" applyNumberFormat="1" applyFont="1" applyFill="1" applyBorder="1" applyAlignment="1">
      <alignment horizontal="center" vertical="center"/>
    </xf>
    <xf numFmtId="3" fontId="66" fillId="23" borderId="73" xfId="44" applyNumberFormat="1" applyFont="1" applyFill="1" applyBorder="1" applyAlignment="1">
      <alignment horizontal="center" vertical="center"/>
    </xf>
    <xf numFmtId="3" fontId="66" fillId="23" borderId="74" xfId="44" applyNumberFormat="1" applyFont="1" applyFill="1" applyBorder="1" applyAlignment="1">
      <alignment horizontal="center" vertical="center"/>
    </xf>
    <xf numFmtId="3" fontId="66" fillId="23" borderId="49" xfId="44" applyNumberFormat="1" applyFont="1" applyFill="1" applyBorder="1" applyAlignment="1">
      <alignment horizontal="center" vertical="center"/>
    </xf>
    <xf numFmtId="3" fontId="66" fillId="23" borderId="50" xfId="44" applyNumberFormat="1" applyFont="1" applyFill="1" applyBorder="1" applyAlignment="1">
      <alignment horizontal="center" vertical="center"/>
    </xf>
    <xf numFmtId="3" fontId="66" fillId="23" borderId="42" xfId="44" applyNumberFormat="1" applyFont="1" applyFill="1" applyBorder="1" applyAlignment="1">
      <alignment horizontal="center" vertical="center"/>
    </xf>
    <xf numFmtId="0" fontId="51" fillId="23" borderId="121" xfId="60" applyFont="1" applyFill="1" applyBorder="1" applyAlignment="1">
      <alignment horizontal="center" vertical="center"/>
    </xf>
    <xf numFmtId="3" fontId="66" fillId="24" borderId="18" xfId="44" applyNumberFormat="1" applyFont="1" applyFill="1" applyBorder="1" applyAlignment="1">
      <alignment vertical="center"/>
    </xf>
    <xf numFmtId="3" fontId="66" fillId="24" borderId="2" xfId="44" applyNumberFormat="1" applyFont="1" applyFill="1" applyBorder="1" applyAlignment="1">
      <alignment vertical="center"/>
    </xf>
    <xf numFmtId="3" fontId="64" fillId="24" borderId="0" xfId="44" applyNumberFormat="1" applyFont="1" applyFill="1" applyAlignment="1">
      <alignment horizontal="center" vertical="center"/>
    </xf>
    <xf numFmtId="0" fontId="51" fillId="23" borderId="122" xfId="60" applyFont="1" applyFill="1" applyBorder="1" applyAlignment="1">
      <alignment horizontal="center" vertical="center"/>
    </xf>
    <xf numFmtId="0" fontId="51" fillId="23" borderId="112" xfId="60" applyFont="1" applyFill="1" applyBorder="1" applyAlignment="1">
      <alignment horizontal="center" vertical="center"/>
    </xf>
    <xf numFmtId="0" fontId="51" fillId="23" borderId="78" xfId="60" applyFont="1" applyFill="1" applyBorder="1" applyAlignment="1">
      <alignment horizontal="center" vertical="center"/>
    </xf>
    <xf numFmtId="3" fontId="66" fillId="24" borderId="18" xfId="44" applyNumberFormat="1" applyFont="1" applyFill="1" applyBorder="1" applyAlignment="1">
      <alignment vertical="center" wrapText="1"/>
    </xf>
    <xf numFmtId="3" fontId="66" fillId="24" borderId="2" xfId="44" applyNumberFormat="1" applyFont="1" applyFill="1" applyBorder="1" applyAlignment="1">
      <alignment vertical="center" wrapText="1"/>
    </xf>
    <xf numFmtId="3" fontId="66" fillId="24" borderId="84" xfId="44" applyNumberFormat="1" applyFont="1" applyFill="1" applyBorder="1" applyAlignment="1">
      <alignment vertical="center" wrapText="1"/>
    </xf>
    <xf numFmtId="0" fontId="50" fillId="24" borderId="73" xfId="61" applyFont="1" applyFill="1" applyBorder="1" applyAlignment="1">
      <alignment horizontal="center" vertical="center"/>
    </xf>
    <xf numFmtId="0" fontId="50" fillId="24" borderId="74" xfId="61" applyFont="1" applyFill="1" applyBorder="1" applyAlignment="1">
      <alignment horizontal="center" vertical="center"/>
    </xf>
    <xf numFmtId="0" fontId="50" fillId="24" borderId="48" xfId="61" applyFont="1" applyFill="1" applyBorder="1" applyAlignment="1">
      <alignment horizontal="center" vertical="center"/>
    </xf>
    <xf numFmtId="0" fontId="50" fillId="24" borderId="0" xfId="61" applyFont="1" applyFill="1" applyBorder="1" applyAlignment="1">
      <alignment horizontal="center" vertical="center"/>
    </xf>
    <xf numFmtId="0" fontId="50" fillId="24" borderId="60" xfId="61" applyFont="1" applyFill="1" applyBorder="1" applyAlignment="1">
      <alignment horizontal="center" vertical="center"/>
    </xf>
    <xf numFmtId="0" fontId="50" fillId="24" borderId="58" xfId="61" applyFont="1" applyFill="1" applyBorder="1" applyAlignment="1">
      <alignment horizontal="center" vertical="center" wrapText="1"/>
    </xf>
    <xf numFmtId="0" fontId="50" fillId="24" borderId="75" xfId="61" applyFont="1" applyFill="1" applyBorder="1" applyAlignment="1">
      <alignment horizontal="center" vertical="center" wrapText="1"/>
    </xf>
    <xf numFmtId="0" fontId="50" fillId="24" borderId="81" xfId="61" applyFont="1" applyFill="1" applyBorder="1" applyAlignment="1">
      <alignment horizontal="center" vertical="center"/>
    </xf>
    <xf numFmtId="0" fontId="50" fillId="24" borderId="28" xfId="0" applyFont="1" applyFill="1" applyBorder="1" applyAlignment="1">
      <alignment horizontal="center" vertical="center"/>
    </xf>
    <xf numFmtId="0" fontId="50" fillId="24" borderId="134" xfId="0" applyFont="1" applyFill="1" applyBorder="1" applyAlignment="1">
      <alignment horizontal="center" vertical="center"/>
    </xf>
    <xf numFmtId="0" fontId="50" fillId="0" borderId="121" xfId="61" applyFont="1" applyFill="1" applyBorder="1" applyAlignment="1">
      <alignment horizontal="left" vertical="center"/>
    </xf>
    <xf numFmtId="0" fontId="50" fillId="0" borderId="89" xfId="61" applyFont="1" applyFill="1" applyBorder="1" applyAlignment="1">
      <alignment horizontal="left" vertical="center"/>
    </xf>
    <xf numFmtId="0" fontId="50" fillId="0" borderId="32" xfId="61" applyFont="1" applyFill="1" applyBorder="1" applyAlignment="1">
      <alignment horizontal="left" vertical="center"/>
    </xf>
    <xf numFmtId="0" fontId="50" fillId="0" borderId="85" xfId="61" applyFont="1" applyFill="1" applyBorder="1" applyAlignment="1">
      <alignment vertical="center"/>
    </xf>
    <xf numFmtId="0" fontId="50" fillId="0" borderId="86" xfId="61" applyFont="1" applyFill="1" applyBorder="1" applyAlignment="1">
      <alignment vertical="center"/>
    </xf>
    <xf numFmtId="0" fontId="50" fillId="0" borderId="86" xfId="0" applyFont="1" applyFill="1" applyBorder="1" applyAlignment="1">
      <alignment vertical="center"/>
    </xf>
    <xf numFmtId="0" fontId="50" fillId="0" borderId="81" xfId="61" applyFont="1" applyFill="1" applyBorder="1" applyAlignment="1">
      <alignment horizontal="center" vertical="center" wrapText="1"/>
    </xf>
    <xf numFmtId="0" fontId="57" fillId="0" borderId="101" xfId="61" applyFont="1" applyFill="1" applyBorder="1" applyAlignment="1">
      <alignment horizontal="center" vertical="center" wrapText="1"/>
    </xf>
    <xf numFmtId="0" fontId="57" fillId="0" borderId="57" xfId="61" applyFont="1" applyFill="1" applyBorder="1" applyAlignment="1">
      <alignment horizontal="center" vertical="center"/>
    </xf>
    <xf numFmtId="0" fontId="57" fillId="0" borderId="113" xfId="61" applyFont="1" applyFill="1" applyBorder="1" applyAlignment="1">
      <alignment horizontal="center" vertical="center"/>
    </xf>
    <xf numFmtId="0" fontId="57" fillId="0" borderId="49" xfId="61" applyFont="1" applyFill="1" applyBorder="1" applyAlignment="1">
      <alignment horizontal="center" vertical="center"/>
    </xf>
    <xf numFmtId="0" fontId="57" fillId="0" borderId="50" xfId="61" applyFont="1" applyFill="1" applyBorder="1" applyAlignment="1">
      <alignment horizontal="center" vertical="center"/>
    </xf>
    <xf numFmtId="0" fontId="57" fillId="0" borderId="80" xfId="61" applyFont="1" applyFill="1" applyBorder="1" applyAlignment="1">
      <alignment horizontal="center" vertical="center"/>
    </xf>
  </cellXfs>
  <cellStyles count="6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Calc Currency (0)" xfId="19"/>
    <cellStyle name="entry" xfId="20"/>
    <cellStyle name="Header1" xfId="21"/>
    <cellStyle name="Header2" xfId="22"/>
    <cellStyle name="Normal_#18-Internet" xfId="23"/>
    <cellStyle name="price" xfId="24"/>
    <cellStyle name="revised" xfId="25"/>
    <cellStyle name="section" xfId="26"/>
    <cellStyle name="title" xfId="27"/>
    <cellStyle name="アクセント 1" xfId="28" builtinId="29" customBuiltin="1"/>
    <cellStyle name="アクセント 2" xfId="29" builtinId="33" customBuiltin="1"/>
    <cellStyle name="アクセント 3" xfId="30" builtinId="37" customBuiltin="1"/>
    <cellStyle name="アクセント 4" xfId="31" builtinId="41" customBuiltin="1"/>
    <cellStyle name="アクセント 5" xfId="32" builtinId="45" customBuiltin="1"/>
    <cellStyle name="アクセント 6" xfId="33" builtinId="49" customBuiltin="1"/>
    <cellStyle name="タイトル" xfId="34" builtinId="15" customBuiltin="1"/>
    <cellStyle name="チェック セル" xfId="35" builtinId="23" customBuiltin="1"/>
    <cellStyle name="どちらでもない" xfId="36" builtinId="28" customBuiltin="1"/>
    <cellStyle name="パーセント" xfId="37" builtinId="5"/>
    <cellStyle name="ヘッダー" xfId="38"/>
    <cellStyle name="メモ" xfId="39" builtinId="10" customBuiltin="1"/>
    <cellStyle name="リンク セル" xfId="40" builtinId="24" customBuiltin="1"/>
    <cellStyle name="悪い" xfId="41" builtinId="27" customBuiltin="1"/>
    <cellStyle name="計算" xfId="42" builtinId="22" customBuiltin="1"/>
    <cellStyle name="警告文" xfId="43" builtinId="11" customBuiltin="1"/>
    <cellStyle name="桁区切り" xfId="44" builtinId="6"/>
    <cellStyle name="見出し 1" xfId="45" builtinId="16" customBuiltin="1"/>
    <cellStyle name="見出し 2" xfId="46" builtinId="17" customBuiltin="1"/>
    <cellStyle name="見出し 3" xfId="47" builtinId="18" customBuiltin="1"/>
    <cellStyle name="見出し 4" xfId="48" builtinId="19" customBuiltin="1"/>
    <cellStyle name="工事費(小)" xfId="49"/>
    <cellStyle name="工事費(大)" xfId="50"/>
    <cellStyle name="集計" xfId="51" builtinId="25" customBuiltin="1"/>
    <cellStyle name="出力" xfId="52" builtinId="21" customBuiltin="1"/>
    <cellStyle name="説明文" xfId="53" builtinId="53" customBuiltin="1"/>
    <cellStyle name="坪価(小)" xfId="54"/>
    <cellStyle name="坪価(大)" xfId="55"/>
    <cellStyle name="入力" xfId="56" builtinId="20" customBuiltin="1"/>
    <cellStyle name="標準" xfId="0" builtinId="0"/>
    <cellStyle name="標準 2" xfId="57"/>
    <cellStyle name="標準_（一宮）様式集　エクセル指定" xfId="58"/>
    <cellStyle name="標準_【岡崎市】様式13-2（別紙）121010" xfId="59"/>
    <cellStyle name="標準_【岡崎市】様式13-2（別紙）130118" xfId="60"/>
    <cellStyle name="標準_030828　様式集（第9-17・第10-6・第11-8号様式）" xfId="61"/>
    <cellStyle name="標準_080521：様式集" xfId="62"/>
    <cellStyle name="標準_様式：水道光熱費の内訳130228" xfId="63"/>
    <cellStyle name="未定義" xfId="64"/>
    <cellStyle name="良い" xfId="65"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5</xdr:col>
      <xdr:colOff>523056</xdr:colOff>
      <xdr:row>35</xdr:row>
      <xdr:rowOff>57150</xdr:rowOff>
    </xdr:from>
    <xdr:to>
      <xdr:col>5</xdr:col>
      <xdr:colOff>600326</xdr:colOff>
      <xdr:row>36</xdr:row>
      <xdr:rowOff>37505</xdr:rowOff>
    </xdr:to>
    <xdr:sp macro="" textlink="" fLocksText="0">
      <xdr:nvSpPr>
        <xdr:cNvPr id="83" name="Text Box 8">
          <a:extLst>
            <a:ext uri="{FF2B5EF4-FFF2-40B4-BE49-F238E27FC236}">
              <a16:creationId xmlns:a16="http://schemas.microsoft.com/office/drawing/2014/main" id="{00000000-0008-0000-0100-000053000000}"/>
            </a:ext>
          </a:extLst>
        </xdr:cNvPr>
        <xdr:cNvSpPr txBox="1"/>
      </xdr:nvSpPr>
      <xdr:spPr bwMode="auto">
        <a:xfrm>
          <a:off x="3609975" y="8991600"/>
          <a:ext cx="76200" cy="209550"/>
        </a:xfrm>
        <a:prstGeom prst="rect">
          <a:avLst/>
        </a:prstGeom>
        <a:noFill/>
        <a:ln>
          <a:noFill/>
        </a:ln>
      </xdr:spPr>
      <xdr:txBody>
        <a:bodyPr lIns="91440" tIns="45720" rIns="91440" bIns="45720"/>
        <a:lstStyle/>
        <a:p>
          <a:endParaRPr/>
        </a:p>
      </xdr:txBody>
    </xdr:sp>
    <xdr:clientData/>
  </xdr:twoCellAnchor>
  <xdr:twoCellAnchor editAs="oneCell">
    <xdr:from>
      <xdr:col>5</xdr:col>
      <xdr:colOff>523056</xdr:colOff>
      <xdr:row>39</xdr:row>
      <xdr:rowOff>57150</xdr:rowOff>
    </xdr:from>
    <xdr:to>
      <xdr:col>5</xdr:col>
      <xdr:colOff>600326</xdr:colOff>
      <xdr:row>40</xdr:row>
      <xdr:rowOff>57150</xdr:rowOff>
    </xdr:to>
    <xdr:sp macro="" textlink="" fLocksText="0">
      <xdr:nvSpPr>
        <xdr:cNvPr id="84" name="Text Box 8">
          <a:extLst>
            <a:ext uri="{FF2B5EF4-FFF2-40B4-BE49-F238E27FC236}">
              <a16:creationId xmlns:a16="http://schemas.microsoft.com/office/drawing/2014/main" id="{00000000-0008-0000-0100-000054000000}"/>
            </a:ext>
          </a:extLst>
        </xdr:cNvPr>
        <xdr:cNvSpPr txBox="1"/>
      </xdr:nvSpPr>
      <xdr:spPr bwMode="auto">
        <a:xfrm>
          <a:off x="3609975" y="10363200"/>
          <a:ext cx="76200" cy="228600"/>
        </a:xfrm>
        <a:prstGeom prst="rect">
          <a:avLst/>
        </a:prstGeom>
        <a:noFill/>
        <a:ln>
          <a:noFill/>
        </a:ln>
      </xdr:spPr>
      <xdr:txBody>
        <a:bodyPr lIns="91440" tIns="45720" rIns="91440" bIns="45720"/>
        <a:lstStyle/>
        <a:p>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0</xdr:colOff>
      <xdr:row>94</xdr:row>
      <xdr:rowOff>0</xdr:rowOff>
    </xdr:from>
    <xdr:to>
      <xdr:col>22</xdr:col>
      <xdr:colOff>0</xdr:colOff>
      <xdr:row>94</xdr:row>
      <xdr:rowOff>0</xdr:rowOff>
    </xdr:to>
    <xdr:sp macro="" textlink="">
      <xdr:nvSpPr>
        <xdr:cNvPr id="89" name="Text Box 1">
          <a:extLst>
            <a:ext uri="{FF2B5EF4-FFF2-40B4-BE49-F238E27FC236}">
              <a16:creationId xmlns:a16="http://schemas.microsoft.com/office/drawing/2014/main" id="{00000000-0008-0000-0500-000059000000}"/>
            </a:ext>
          </a:extLst>
        </xdr:cNvPr>
        <xdr:cNvSpPr txBox="1"/>
      </xdr:nvSpPr>
      <xdr:spPr bwMode="auto">
        <a:xfrm>
          <a:off x="31413450" y="23669625"/>
          <a:ext cx="0" cy="0"/>
        </a:xfrm>
        <a:prstGeom prst="rect">
          <a:avLst/>
        </a:prstGeom>
        <a:noFill/>
        <a:ln>
          <a:noFill/>
        </a:ln>
      </xdr:spPr>
      <xdr:txBody>
        <a:bodyPr vertOverflow="clip" wrap="square" lIns="18288" tIns="18288" rIns="0" bIns="0" anchor="t" upright="1"/>
        <a:lstStyle/>
        <a:p>
          <a:pPr algn="l" rtl="0"/>
          <a:r>
            <a:rPr lang="ja-JP" altLang="en-US" sz="800" b="0" i="0" u="none" baseline="0">
              <a:solidFill>
                <a:srgbClr val="000000"/>
              </a:solidFill>
              <a:latin typeface="ＭＳ ゴシック"/>
              <a:ea typeface="ＭＳ ゴシック"/>
            </a:rPr>
            <a:t>[Ａ]</a:t>
          </a:r>
        </a:p>
      </xdr:txBody>
    </xdr:sp>
    <xdr:clientData/>
  </xdr:twoCellAnchor>
  <xdr:twoCellAnchor>
    <xdr:from>
      <xdr:col>22</xdr:col>
      <xdr:colOff>0</xdr:colOff>
      <xdr:row>94</xdr:row>
      <xdr:rowOff>0</xdr:rowOff>
    </xdr:from>
    <xdr:to>
      <xdr:col>22</xdr:col>
      <xdr:colOff>0</xdr:colOff>
      <xdr:row>94</xdr:row>
      <xdr:rowOff>0</xdr:rowOff>
    </xdr:to>
    <xdr:sp macro="" textlink="">
      <xdr:nvSpPr>
        <xdr:cNvPr id="90" name="Text Box 2">
          <a:extLst>
            <a:ext uri="{FF2B5EF4-FFF2-40B4-BE49-F238E27FC236}">
              <a16:creationId xmlns:a16="http://schemas.microsoft.com/office/drawing/2014/main" id="{00000000-0008-0000-0500-00005A000000}"/>
            </a:ext>
          </a:extLst>
        </xdr:cNvPr>
        <xdr:cNvSpPr txBox="1"/>
      </xdr:nvSpPr>
      <xdr:spPr bwMode="auto">
        <a:xfrm>
          <a:off x="31413450" y="23669625"/>
          <a:ext cx="0" cy="0"/>
        </a:xfrm>
        <a:prstGeom prst="rect">
          <a:avLst/>
        </a:prstGeom>
        <a:noFill/>
        <a:ln>
          <a:noFill/>
        </a:ln>
      </xdr:spPr>
      <xdr:txBody>
        <a:bodyPr vertOverflow="clip" wrap="square" lIns="18288" tIns="18288" rIns="0" bIns="0" anchor="t" upright="1"/>
        <a:lstStyle/>
        <a:p>
          <a:pPr algn="l" rtl="0"/>
          <a:r>
            <a:rPr lang="ja-JP" altLang="en-US" sz="800" b="0" i="0" u="none" baseline="0">
              <a:solidFill>
                <a:srgbClr val="000000"/>
              </a:solidFill>
              <a:latin typeface="ＭＳ ゴシック"/>
              <a:ea typeface="ＭＳ ゴシック"/>
            </a:rPr>
            <a:t>[Ｂ]</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engi-fs1\&#29289;&#20214;\&#20013;&#22830;&#21512;&#21516;&#65303;\DB01227&#21512;&#21516;&#24193;&#33294;&#65303;&#21495;&#39208;&#22522;&#26412;&#35336;&#30011;&#31574;&#23450;\02&#65328;&#65331;&#65315;&#31639;&#20986;\&#21442;&#32771;&#25552;&#20379;&#65411;&#65438;&#65392;&#65408;\140805&#32173;&#25345;&#31649;&#29702;&#36027;&#35500;&#26126;&#36039;&#26009;\&#20316;&#26989;&#29992;&#12501;&#12449;&#12452;&#125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js-fs2\401&#37117;&#12510;&#12493;\&#29289;&#20214;\&#23500;&#23665;&#30476;&#35686;&#23519;&#23398;&#26657;PFI-TA\&#32173;&#25345;&#31649;&#29702;&#65288;&#31712;&#22618;&#65289;\02&#32173;&#25345;&#31649;&#29702;&#36027;&#27010;&#31639;&#35531;&#27714;\030708_G7_&#23500;&#23665;KG&#9679;&#12304;&#35211;&#30452;&#12305;\&#20316;&#26989;&#29992;&#12501;&#12449;&#12452;&#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js-fs2\401&#37117;&#12510;&#12493;\&#20013;&#22830;&#21512;&#21516;&#65303;\DB01227&#21512;&#21516;&#24193;&#33294;&#65303;&#21495;&#39208;&#22522;&#26412;&#35336;&#30011;&#31574;&#23450;&#12288;&#12381;&#12398;&#65297;\02&#65328;&#65331;&#65315;&#31639;&#20986;\02&#20462;&#32341;&#36027;PSC\&#20316;&#26989;&#29992;&#12501;&#12449;&#12452;&#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開口部"/>
      <sheetName val="内部開口部"/>
      <sheetName val="外部開口部"/>
      <sheetName val="部屋別コスト 一覧表"/>
    </sheetNames>
    <sheetDataSet>
      <sheetData sheetId="0" refreshError="1"/>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開口部"/>
      <sheetName val="内部開口部"/>
      <sheetName val="外部開口部"/>
      <sheetName val="部屋別コスト 一覧表"/>
    </sheetNames>
    <sheetDataSet>
      <sheetData sheetId="0" refreshError="1"/>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開口部"/>
      <sheetName val="内部開口部"/>
      <sheetName val="外部開口部"/>
      <sheetName val="部屋別コスト 一覧表"/>
    </sheetNames>
    <sheetDataSet>
      <sheetData sheetId="0" refreshError="1"/>
      <sheetData sheetId="1" refreshError="1"/>
      <sheetData sheetId="2" refreshError="1"/>
      <sheetData sheetId="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Q49"/>
  <sheetViews>
    <sheetView zoomScale="40" zoomScaleNormal="40" workbookViewId="0">
      <selection activeCell="B39" sqref="B39:E39"/>
    </sheetView>
  </sheetViews>
  <sheetFormatPr defaultRowHeight="12.75" x14ac:dyDescent="0.15"/>
  <cols>
    <col min="1" max="1" width="3.875" style="4" customWidth="1"/>
    <col min="2" max="3" width="3.25" style="4" customWidth="1"/>
    <col min="4" max="4" width="1.875" style="4" customWidth="1"/>
    <col min="5" max="5" width="28.25" style="4" customWidth="1"/>
    <col min="6" max="6" width="26.625" style="4" customWidth="1"/>
    <col min="7" max="10" width="13.625" style="4" customWidth="1"/>
    <col min="11" max="11" width="32.75" style="4" customWidth="1"/>
    <col min="12" max="16384" width="9" style="4"/>
  </cols>
  <sheetData>
    <row r="1" spans="1:17" s="1" customFormat="1" ht="26.25" customHeight="1" x14ac:dyDescent="0.15">
      <c r="B1" s="72" t="s">
        <v>269</v>
      </c>
      <c r="C1" s="72"/>
      <c r="D1" s="10"/>
      <c r="E1" s="11"/>
      <c r="F1" s="11"/>
      <c r="G1" s="11"/>
      <c r="H1" s="11"/>
      <c r="I1" s="11"/>
      <c r="J1" s="11"/>
      <c r="K1" s="12"/>
      <c r="L1" s="2"/>
      <c r="M1" s="2"/>
      <c r="N1" s="2"/>
      <c r="O1" s="2"/>
    </row>
    <row r="2" spans="1:17" s="1" customFormat="1" ht="27.75" customHeight="1" x14ac:dyDescent="0.15">
      <c r="B2" s="634" t="s">
        <v>221</v>
      </c>
      <c r="C2" s="634"/>
      <c r="D2" s="634"/>
      <c r="E2" s="634"/>
      <c r="F2" s="634"/>
      <c r="G2" s="634"/>
      <c r="H2" s="634"/>
      <c r="I2" s="634"/>
      <c r="J2" s="634"/>
      <c r="K2" s="634"/>
      <c r="L2" s="3"/>
      <c r="M2" s="3"/>
      <c r="N2" s="3"/>
      <c r="O2" s="3"/>
      <c r="P2" s="3"/>
      <c r="Q2" s="3"/>
    </row>
    <row r="3" spans="1:17" ht="18" customHeight="1" x14ac:dyDescent="0.15">
      <c r="A3" s="83"/>
      <c r="B3" s="84"/>
      <c r="C3" s="84"/>
      <c r="D3" s="84"/>
      <c r="E3" s="84"/>
      <c r="F3" s="84"/>
      <c r="G3" s="84"/>
      <c r="H3" s="84"/>
      <c r="I3" s="84"/>
      <c r="J3" s="84"/>
      <c r="K3" s="13"/>
    </row>
    <row r="4" spans="1:17" ht="18" customHeight="1" thickBot="1" x14ac:dyDescent="0.2">
      <c r="A4" s="83"/>
      <c r="B4" s="635" t="s">
        <v>16</v>
      </c>
      <c r="C4" s="635"/>
      <c r="D4" s="636"/>
      <c r="E4" s="636"/>
      <c r="F4" s="636"/>
      <c r="G4" s="84"/>
      <c r="H4" s="84"/>
      <c r="I4" s="84"/>
      <c r="J4" s="84"/>
      <c r="K4" s="71" t="s">
        <v>95</v>
      </c>
    </row>
    <row r="5" spans="1:17" s="16" customFormat="1" ht="18" customHeight="1" x14ac:dyDescent="0.15">
      <c r="A5" s="643" t="s">
        <v>113</v>
      </c>
      <c r="B5" s="644"/>
      <c r="C5" s="644"/>
      <c r="D5" s="644"/>
      <c r="E5" s="644"/>
      <c r="F5" s="644"/>
      <c r="G5" s="637" t="s">
        <v>189</v>
      </c>
      <c r="H5" s="637" t="s">
        <v>188</v>
      </c>
      <c r="I5" s="637" t="s">
        <v>262</v>
      </c>
      <c r="J5" s="639" t="s">
        <v>116</v>
      </c>
      <c r="K5" s="641" t="s">
        <v>62</v>
      </c>
    </row>
    <row r="6" spans="1:17" s="16" customFormat="1" ht="18" customHeight="1" thickBot="1" x14ac:dyDescent="0.2">
      <c r="A6" s="645"/>
      <c r="B6" s="646"/>
      <c r="C6" s="646"/>
      <c r="D6" s="646"/>
      <c r="E6" s="646"/>
      <c r="F6" s="646"/>
      <c r="G6" s="638"/>
      <c r="H6" s="638"/>
      <c r="I6" s="638"/>
      <c r="J6" s="640"/>
      <c r="K6" s="642"/>
    </row>
    <row r="7" spans="1:17" s="16" customFormat="1" ht="18" customHeight="1" thickBot="1" x14ac:dyDescent="0.2">
      <c r="A7" s="647" t="s">
        <v>219</v>
      </c>
      <c r="B7" s="648"/>
      <c r="C7" s="648"/>
      <c r="D7" s="648"/>
      <c r="E7" s="648"/>
      <c r="F7" s="649"/>
      <c r="G7" s="85">
        <f>G8+G9+G11+G10+G19+G20+G21+G22+G23+G24+G25+G26+G27</f>
        <v>0</v>
      </c>
      <c r="H7" s="85">
        <f>H8+H9+H10+H19+H20+H22+H23+H24+H25+H26+H27</f>
        <v>0</v>
      </c>
      <c r="I7" s="85">
        <f>I8+I9+I10+I19+I20+I22+I23+I24+I25+I26+I27</f>
        <v>0</v>
      </c>
      <c r="J7" s="85">
        <f>SUM(G7:I7)</f>
        <v>0</v>
      </c>
      <c r="K7" s="21"/>
    </row>
    <row r="8" spans="1:17" s="16" customFormat="1" ht="18" customHeight="1" x14ac:dyDescent="0.15">
      <c r="A8" s="86"/>
      <c r="B8" s="656" t="s">
        <v>160</v>
      </c>
      <c r="C8" s="657"/>
      <c r="D8" s="657"/>
      <c r="E8" s="657"/>
      <c r="F8" s="658"/>
      <c r="G8" s="87"/>
      <c r="H8" s="87"/>
      <c r="I8" s="87"/>
      <c r="J8" s="87">
        <f>SUM(G8:I8)</f>
        <v>0</v>
      </c>
      <c r="K8" s="17"/>
    </row>
    <row r="9" spans="1:17" s="16" customFormat="1" ht="18" customHeight="1" x14ac:dyDescent="0.15">
      <c r="A9" s="86"/>
      <c r="B9" s="659" t="s">
        <v>190</v>
      </c>
      <c r="C9" s="660"/>
      <c r="D9" s="660"/>
      <c r="E9" s="660"/>
      <c r="F9" s="660"/>
      <c r="G9" s="87"/>
      <c r="H9" s="87"/>
      <c r="I9" s="87"/>
      <c r="J9" s="88">
        <f>SUM(G9:I9)</f>
        <v>0</v>
      </c>
      <c r="K9" s="17"/>
    </row>
    <row r="10" spans="1:17" s="16" customFormat="1" ht="18" customHeight="1" x14ac:dyDescent="0.15">
      <c r="A10" s="86"/>
      <c r="B10" s="631" t="s">
        <v>191</v>
      </c>
      <c r="C10" s="632"/>
      <c r="D10" s="632"/>
      <c r="E10" s="632"/>
      <c r="F10" s="633"/>
      <c r="G10" s="88">
        <f>G11+G15+G18</f>
        <v>0</v>
      </c>
      <c r="H10" s="88">
        <f>H11+H15+H18</f>
        <v>0</v>
      </c>
      <c r="I10" s="88">
        <f>I11+I15+I18</f>
        <v>0</v>
      </c>
      <c r="J10" s="88">
        <f>SUM(G10:I10)</f>
        <v>0</v>
      </c>
      <c r="K10" s="20"/>
    </row>
    <row r="11" spans="1:17" s="16" customFormat="1" ht="18" customHeight="1" x14ac:dyDescent="0.15">
      <c r="A11" s="86"/>
      <c r="B11" s="89"/>
      <c r="C11" s="650" t="s">
        <v>0</v>
      </c>
      <c r="D11" s="651"/>
      <c r="E11" s="651"/>
      <c r="F11" s="652"/>
      <c r="G11" s="88">
        <f>SUM(G12:G14)</f>
        <v>0</v>
      </c>
      <c r="H11" s="88">
        <f>SUM(H12:H14)</f>
        <v>0</v>
      </c>
      <c r="I11" s="88">
        <f>SUM(I12:I14)</f>
        <v>0</v>
      </c>
      <c r="J11" s="88">
        <f>SUM(G11:I11)</f>
        <v>0</v>
      </c>
      <c r="K11" s="18"/>
    </row>
    <row r="12" spans="1:17" s="16" customFormat="1" ht="18" customHeight="1" x14ac:dyDescent="0.15">
      <c r="A12" s="86"/>
      <c r="B12" s="90"/>
      <c r="C12" s="91"/>
      <c r="D12" s="661" t="s">
        <v>192</v>
      </c>
      <c r="E12" s="662"/>
      <c r="F12" s="663"/>
      <c r="G12" s="92"/>
      <c r="H12" s="93"/>
      <c r="I12" s="93"/>
      <c r="J12" s="93"/>
      <c r="K12" s="18"/>
    </row>
    <row r="13" spans="1:17" s="16" customFormat="1" ht="18" customHeight="1" x14ac:dyDescent="0.15">
      <c r="A13" s="86"/>
      <c r="B13" s="90"/>
      <c r="C13" s="91"/>
      <c r="D13" s="670" t="s">
        <v>193</v>
      </c>
      <c r="E13" s="671"/>
      <c r="F13" s="672"/>
      <c r="G13" s="94"/>
      <c r="H13" s="95"/>
      <c r="I13" s="95"/>
      <c r="J13" s="95"/>
      <c r="K13" s="19"/>
    </row>
    <row r="14" spans="1:17" s="16" customFormat="1" ht="18" customHeight="1" x14ac:dyDescent="0.15">
      <c r="A14" s="86"/>
      <c r="B14" s="90"/>
      <c r="C14" s="96"/>
      <c r="D14" s="653" t="s">
        <v>114</v>
      </c>
      <c r="E14" s="654"/>
      <c r="F14" s="655"/>
      <c r="G14" s="97"/>
      <c r="H14" s="87"/>
      <c r="I14" s="87"/>
      <c r="J14" s="87"/>
      <c r="K14" s="17"/>
    </row>
    <row r="15" spans="1:17" s="16" customFormat="1" ht="18" customHeight="1" x14ac:dyDescent="0.15">
      <c r="A15" s="86"/>
      <c r="B15" s="90"/>
      <c r="C15" s="650" t="s">
        <v>161</v>
      </c>
      <c r="D15" s="651"/>
      <c r="E15" s="651"/>
      <c r="F15" s="652"/>
      <c r="G15" s="88">
        <f>G16+G17</f>
        <v>0</v>
      </c>
      <c r="H15" s="88">
        <f>H16+H17</f>
        <v>0</v>
      </c>
      <c r="I15" s="88">
        <f>I16+I17</f>
        <v>0</v>
      </c>
      <c r="J15" s="88">
        <f>SUM(G15:I15)</f>
        <v>0</v>
      </c>
      <c r="K15" s="19"/>
    </row>
    <row r="16" spans="1:17" s="16" customFormat="1" ht="18" customHeight="1" x14ac:dyDescent="0.15">
      <c r="A16" s="86"/>
      <c r="B16" s="90"/>
      <c r="C16" s="98"/>
      <c r="D16" s="650" t="s">
        <v>162</v>
      </c>
      <c r="E16" s="651"/>
      <c r="F16" s="652"/>
      <c r="G16" s="93"/>
      <c r="H16" s="99"/>
      <c r="I16" s="99"/>
      <c r="J16" s="92"/>
      <c r="K16" s="18"/>
    </row>
    <row r="17" spans="1:11" s="16" customFormat="1" ht="18" customHeight="1" x14ac:dyDescent="0.15">
      <c r="A17" s="86"/>
      <c r="B17" s="90"/>
      <c r="C17" s="100"/>
      <c r="D17" s="664" t="s">
        <v>163</v>
      </c>
      <c r="E17" s="665"/>
      <c r="F17" s="666"/>
      <c r="G17" s="87"/>
      <c r="H17" s="101"/>
      <c r="I17" s="101"/>
      <c r="J17" s="97"/>
      <c r="K17" s="17"/>
    </row>
    <row r="18" spans="1:11" s="16" customFormat="1" ht="18" customHeight="1" x14ac:dyDescent="0.15">
      <c r="A18" s="86"/>
      <c r="B18" s="90"/>
      <c r="C18" s="664" t="s">
        <v>164</v>
      </c>
      <c r="D18" s="665"/>
      <c r="E18" s="665"/>
      <c r="F18" s="666"/>
      <c r="G18" s="87"/>
      <c r="H18" s="101"/>
      <c r="I18" s="101"/>
      <c r="J18" s="88">
        <f>SUM(G18:I18)</f>
        <v>0</v>
      </c>
      <c r="K18" s="17"/>
    </row>
    <row r="19" spans="1:11" s="16" customFormat="1" ht="18" customHeight="1" x14ac:dyDescent="0.15">
      <c r="A19" s="86"/>
      <c r="B19" s="626" t="s">
        <v>194</v>
      </c>
      <c r="C19" s="627"/>
      <c r="D19" s="627"/>
      <c r="E19" s="627"/>
      <c r="F19" s="628"/>
      <c r="G19" s="101"/>
      <c r="H19" s="101"/>
      <c r="I19" s="101"/>
      <c r="J19" s="88">
        <f>SUM(G19:I19)</f>
        <v>0</v>
      </c>
      <c r="K19" s="17"/>
    </row>
    <row r="20" spans="1:11" s="16" customFormat="1" ht="30.75" customHeight="1" x14ac:dyDescent="0.15">
      <c r="A20" s="86"/>
      <c r="B20" s="626" t="s">
        <v>245</v>
      </c>
      <c r="C20" s="627"/>
      <c r="D20" s="627"/>
      <c r="E20" s="627"/>
      <c r="F20" s="628"/>
      <c r="G20" s="102"/>
      <c r="H20" s="102"/>
      <c r="I20" s="87"/>
      <c r="J20" s="88">
        <f>SUM(G20:I20)</f>
        <v>0</v>
      </c>
      <c r="K20" s="17"/>
    </row>
    <row r="21" spans="1:11" s="16" customFormat="1" ht="30.75" customHeight="1" x14ac:dyDescent="0.15">
      <c r="A21" s="86"/>
      <c r="B21" s="626" t="s">
        <v>249</v>
      </c>
      <c r="C21" s="627"/>
      <c r="D21" s="627"/>
      <c r="E21" s="627"/>
      <c r="F21" s="628"/>
      <c r="G21" s="102"/>
      <c r="H21" s="102"/>
      <c r="I21" s="87"/>
      <c r="J21" s="101"/>
      <c r="K21" s="17"/>
    </row>
    <row r="22" spans="1:11" s="16" customFormat="1" ht="18" customHeight="1" x14ac:dyDescent="0.15">
      <c r="A22" s="86"/>
      <c r="B22" s="626" t="s">
        <v>246</v>
      </c>
      <c r="C22" s="627"/>
      <c r="D22" s="627"/>
      <c r="E22" s="627"/>
      <c r="F22" s="628"/>
      <c r="G22" s="102"/>
      <c r="H22" s="102"/>
      <c r="I22" s="87"/>
      <c r="J22" s="88">
        <f t="shared" ref="J22:J32" si="0">SUM(G22:I22)</f>
        <v>0</v>
      </c>
      <c r="K22" s="17"/>
    </row>
    <row r="23" spans="1:11" s="16" customFormat="1" ht="18" customHeight="1" x14ac:dyDescent="0.15">
      <c r="A23" s="86"/>
      <c r="B23" s="667" t="s">
        <v>247</v>
      </c>
      <c r="C23" s="668"/>
      <c r="D23" s="668"/>
      <c r="E23" s="668"/>
      <c r="F23" s="669"/>
      <c r="G23" s="102"/>
      <c r="H23" s="102"/>
      <c r="I23" s="87"/>
      <c r="J23" s="88">
        <f t="shared" si="0"/>
        <v>0</v>
      </c>
      <c r="K23" s="17"/>
    </row>
    <row r="24" spans="1:11" s="16" customFormat="1" ht="18" customHeight="1" x14ac:dyDescent="0.15">
      <c r="A24" s="86"/>
      <c r="B24" s="631" t="s">
        <v>248</v>
      </c>
      <c r="C24" s="632"/>
      <c r="D24" s="632"/>
      <c r="E24" s="632"/>
      <c r="F24" s="633"/>
      <c r="G24" s="88"/>
      <c r="H24" s="88"/>
      <c r="I24" s="101"/>
      <c r="J24" s="88">
        <f t="shared" si="0"/>
        <v>0</v>
      </c>
      <c r="K24" s="17"/>
    </row>
    <row r="25" spans="1:11" s="16" customFormat="1" ht="36.75" customHeight="1" x14ac:dyDescent="0.15">
      <c r="A25" s="86"/>
      <c r="B25" s="673" t="s">
        <v>250</v>
      </c>
      <c r="C25" s="651"/>
      <c r="D25" s="651"/>
      <c r="E25" s="651"/>
      <c r="F25" s="652"/>
      <c r="G25" s="102"/>
      <c r="H25" s="102"/>
      <c r="I25" s="87"/>
      <c r="J25" s="88">
        <f t="shared" si="0"/>
        <v>0</v>
      </c>
      <c r="K25" s="20"/>
    </row>
    <row r="26" spans="1:11" s="16" customFormat="1" ht="18" customHeight="1" x14ac:dyDescent="0.15">
      <c r="A26" s="86"/>
      <c r="B26" s="626"/>
      <c r="C26" s="627"/>
      <c r="D26" s="627"/>
      <c r="E26" s="627"/>
      <c r="F26" s="628"/>
      <c r="G26" s="87"/>
      <c r="H26" s="87"/>
      <c r="I26" s="87"/>
      <c r="J26" s="88">
        <f t="shared" si="0"/>
        <v>0</v>
      </c>
      <c r="K26" s="17"/>
    </row>
    <row r="27" spans="1:11" s="16" customFormat="1" ht="18" customHeight="1" thickBot="1" x14ac:dyDescent="0.2">
      <c r="A27" s="103"/>
      <c r="B27" s="674"/>
      <c r="C27" s="675"/>
      <c r="D27" s="675"/>
      <c r="E27" s="675"/>
      <c r="F27" s="676"/>
      <c r="G27" s="104"/>
      <c r="H27" s="104"/>
      <c r="I27" s="104"/>
      <c r="J27" s="105">
        <f t="shared" si="0"/>
        <v>0</v>
      </c>
      <c r="K27" s="77"/>
    </row>
    <row r="28" spans="1:11" s="16" customFormat="1" ht="29.25" customHeight="1" x14ac:dyDescent="0.15">
      <c r="A28" s="677" t="s">
        <v>278</v>
      </c>
      <c r="B28" s="678"/>
      <c r="C28" s="678"/>
      <c r="D28" s="678"/>
      <c r="E28" s="678"/>
      <c r="F28" s="679"/>
      <c r="G28" s="95">
        <f>G29+G30+G31</f>
        <v>0</v>
      </c>
      <c r="H28" s="95">
        <f>H29+H30+H31</f>
        <v>0</v>
      </c>
      <c r="I28" s="95">
        <f>I29+I30+I31</f>
        <v>0</v>
      </c>
      <c r="J28" s="95">
        <f t="shared" si="0"/>
        <v>0</v>
      </c>
      <c r="K28" s="19"/>
    </row>
    <row r="29" spans="1:11" s="16" customFormat="1" ht="18" customHeight="1" x14ac:dyDescent="0.15">
      <c r="A29" s="106"/>
      <c r="B29" s="626" t="s">
        <v>72</v>
      </c>
      <c r="C29" s="627"/>
      <c r="D29" s="627"/>
      <c r="E29" s="627"/>
      <c r="F29" s="628"/>
      <c r="G29" s="102"/>
      <c r="H29" s="102"/>
      <c r="I29" s="102"/>
      <c r="J29" s="102">
        <f t="shared" si="0"/>
        <v>0</v>
      </c>
      <c r="K29" s="20"/>
    </row>
    <row r="30" spans="1:11" s="16" customFormat="1" ht="18" customHeight="1" x14ac:dyDescent="0.15">
      <c r="A30" s="86"/>
      <c r="B30" s="626" t="s">
        <v>165</v>
      </c>
      <c r="C30" s="627"/>
      <c r="D30" s="627"/>
      <c r="E30" s="627"/>
      <c r="F30" s="628"/>
      <c r="G30" s="102"/>
      <c r="H30" s="102"/>
      <c r="I30" s="102"/>
      <c r="J30" s="102">
        <f t="shared" si="0"/>
        <v>0</v>
      </c>
      <c r="K30" s="20"/>
    </row>
    <row r="31" spans="1:11" s="16" customFormat="1" ht="18" customHeight="1" thickBot="1" x14ac:dyDescent="0.2">
      <c r="A31" s="86"/>
      <c r="B31" s="631" t="s">
        <v>165</v>
      </c>
      <c r="C31" s="632"/>
      <c r="D31" s="632"/>
      <c r="E31" s="632"/>
      <c r="F31" s="633"/>
      <c r="G31" s="87"/>
      <c r="H31" s="87"/>
      <c r="I31" s="87"/>
      <c r="J31" s="87">
        <f t="shared" si="0"/>
        <v>0</v>
      </c>
      <c r="K31" s="17"/>
    </row>
    <row r="32" spans="1:11" s="16" customFormat="1" ht="18" customHeight="1" thickBot="1" x14ac:dyDescent="0.2">
      <c r="A32" s="107"/>
      <c r="B32" s="629" t="s">
        <v>1</v>
      </c>
      <c r="C32" s="629"/>
      <c r="D32" s="629"/>
      <c r="E32" s="629"/>
      <c r="F32" s="630"/>
      <c r="G32" s="85">
        <f>G7+G28</f>
        <v>0</v>
      </c>
      <c r="H32" s="85">
        <f>H7+H28</f>
        <v>0</v>
      </c>
      <c r="I32" s="85">
        <f>I7+I28</f>
        <v>0</v>
      </c>
      <c r="J32" s="85">
        <f t="shared" si="0"/>
        <v>0</v>
      </c>
      <c r="K32" s="21"/>
    </row>
    <row r="33" spans="1:12" s="69" customFormat="1" ht="18" customHeight="1" x14ac:dyDescent="0.15">
      <c r="A33" s="108"/>
      <c r="B33" s="109"/>
      <c r="C33" s="109"/>
      <c r="D33" s="109"/>
      <c r="E33" s="109"/>
      <c r="F33" s="110"/>
      <c r="G33" s="110"/>
      <c r="H33" s="110"/>
      <c r="I33" s="110"/>
      <c r="J33" s="111"/>
      <c r="K33" s="70"/>
    </row>
    <row r="34" spans="1:12" s="69" customFormat="1" ht="18" customHeight="1" thickBot="1" x14ac:dyDescent="0.2">
      <c r="A34" s="108"/>
      <c r="B34" s="622" t="s">
        <v>65</v>
      </c>
      <c r="C34" s="622"/>
      <c r="D34" s="622"/>
      <c r="E34" s="622"/>
      <c r="F34" s="110"/>
      <c r="G34" s="110"/>
      <c r="H34" s="110"/>
      <c r="I34" s="110"/>
      <c r="J34" s="112" t="s">
        <v>95</v>
      </c>
      <c r="K34" s="70"/>
    </row>
    <row r="35" spans="1:12" s="69" customFormat="1" ht="18" customHeight="1" x14ac:dyDescent="0.15">
      <c r="A35" s="108"/>
      <c r="B35" s="643" t="s">
        <v>67</v>
      </c>
      <c r="C35" s="644"/>
      <c r="D35" s="681"/>
      <c r="E35" s="682"/>
      <c r="F35" s="686" t="s">
        <v>30</v>
      </c>
      <c r="G35" s="688" t="s">
        <v>263</v>
      </c>
      <c r="H35" s="688" t="s">
        <v>195</v>
      </c>
      <c r="I35" s="688" t="s">
        <v>196</v>
      </c>
      <c r="J35" s="690" t="s">
        <v>116</v>
      </c>
      <c r="K35" s="70"/>
    </row>
    <row r="36" spans="1:12" s="69" customFormat="1" ht="18" customHeight="1" thickBot="1" x14ac:dyDescent="0.2">
      <c r="A36" s="108"/>
      <c r="B36" s="683"/>
      <c r="C36" s="684"/>
      <c r="D36" s="684"/>
      <c r="E36" s="685"/>
      <c r="F36" s="687"/>
      <c r="G36" s="689"/>
      <c r="H36" s="689"/>
      <c r="I36" s="689"/>
      <c r="J36" s="691"/>
      <c r="K36" s="70"/>
    </row>
    <row r="37" spans="1:12" s="69" customFormat="1" ht="27" customHeight="1" x14ac:dyDescent="0.15">
      <c r="A37" s="108"/>
      <c r="B37" s="857" t="s">
        <v>290</v>
      </c>
      <c r="C37" s="852"/>
      <c r="D37" s="852"/>
      <c r="E37" s="853"/>
      <c r="F37" s="113" t="s">
        <v>279</v>
      </c>
      <c r="G37" s="114">
        <f>G7*75%</f>
        <v>0</v>
      </c>
      <c r="H37" s="115">
        <f>H7*75%</f>
        <v>0</v>
      </c>
      <c r="I37" s="116"/>
      <c r="J37" s="117">
        <f>SUM(G37:H37)</f>
        <v>0</v>
      </c>
      <c r="K37" s="70"/>
    </row>
    <row r="38" spans="1:12" s="69" customFormat="1" ht="27" customHeight="1" x14ac:dyDescent="0.15">
      <c r="A38" s="108"/>
      <c r="B38" s="854"/>
      <c r="C38" s="855"/>
      <c r="D38" s="855"/>
      <c r="E38" s="856"/>
      <c r="F38" s="118" t="s">
        <v>170</v>
      </c>
      <c r="G38" s="119">
        <f>(G37+G39)*8%</f>
        <v>0</v>
      </c>
      <c r="H38" s="120">
        <f>(H37+H39)*8%</f>
        <v>0</v>
      </c>
      <c r="I38" s="121"/>
      <c r="J38" s="122">
        <f>SUM(G38:H38)</f>
        <v>0</v>
      </c>
      <c r="K38" s="70"/>
    </row>
    <row r="39" spans="1:12" s="69" customFormat="1" ht="36" customHeight="1" thickBot="1" x14ac:dyDescent="0.2">
      <c r="A39" s="108"/>
      <c r="B39" s="858" t="s">
        <v>291</v>
      </c>
      <c r="C39" s="859"/>
      <c r="D39" s="860"/>
      <c r="E39" s="861"/>
      <c r="F39" s="123" t="s">
        <v>280</v>
      </c>
      <c r="G39" s="124">
        <f>G7*0.25+G28</f>
        <v>0</v>
      </c>
      <c r="H39" s="125">
        <f>H7*0.25+H28</f>
        <v>0</v>
      </c>
      <c r="I39" s="126"/>
      <c r="J39" s="127">
        <f>SUM(G39:H39)</f>
        <v>0</v>
      </c>
      <c r="K39" s="70"/>
    </row>
    <row r="40" spans="1:12" s="69" customFormat="1" ht="18" customHeight="1" x14ac:dyDescent="0.15">
      <c r="A40" s="128"/>
      <c r="B40" s="129"/>
      <c r="C40" s="129"/>
      <c r="D40" s="129"/>
      <c r="E40" s="129"/>
      <c r="F40" s="130"/>
      <c r="G40" s="131"/>
      <c r="H40" s="131"/>
      <c r="I40" s="131"/>
      <c r="J40" s="94"/>
      <c r="K40" s="23"/>
    </row>
    <row r="41" spans="1:12" s="73" customFormat="1" ht="36" customHeight="1" x14ac:dyDescent="0.15">
      <c r="A41" s="132"/>
      <c r="B41" s="133"/>
      <c r="C41" s="133"/>
      <c r="D41" s="133"/>
      <c r="E41" s="133"/>
      <c r="F41" s="133"/>
      <c r="G41" s="133"/>
      <c r="H41" s="133"/>
      <c r="I41" s="133"/>
      <c r="J41" s="134" t="s">
        <v>127</v>
      </c>
      <c r="K41" s="74"/>
    </row>
    <row r="42" spans="1:12" s="69" customFormat="1" ht="17.100000000000001" customHeight="1" x14ac:dyDescent="0.15">
      <c r="A42" s="108"/>
      <c r="B42" s="135" t="s">
        <v>166</v>
      </c>
      <c r="C42" s="135"/>
      <c r="D42" s="625" t="s">
        <v>105</v>
      </c>
      <c r="E42" s="625"/>
      <c r="F42" s="624"/>
      <c r="G42" s="624"/>
      <c r="H42" s="624"/>
      <c r="I42" s="136"/>
      <c r="J42" s="137"/>
      <c r="K42" s="14"/>
      <c r="L42" s="14"/>
    </row>
    <row r="43" spans="1:12" s="69" customFormat="1" ht="17.100000000000001" customHeight="1" x14ac:dyDescent="0.15">
      <c r="A43" s="108"/>
      <c r="B43" s="138" t="s">
        <v>8</v>
      </c>
      <c r="C43" s="138"/>
      <c r="D43" s="623" t="s">
        <v>7</v>
      </c>
      <c r="E43" s="623"/>
      <c r="F43" s="624"/>
      <c r="G43" s="624"/>
      <c r="H43" s="624"/>
      <c r="I43" s="136"/>
      <c r="J43" s="139"/>
      <c r="K43" s="15"/>
      <c r="L43" s="15"/>
    </row>
    <row r="44" spans="1:12" s="69" customFormat="1" ht="17.100000000000001" customHeight="1" x14ac:dyDescent="0.15">
      <c r="A44" s="108"/>
      <c r="B44" s="138" t="s">
        <v>167</v>
      </c>
      <c r="C44" s="138"/>
      <c r="D44" s="623" t="s">
        <v>9</v>
      </c>
      <c r="E44" s="623"/>
      <c r="F44" s="624"/>
      <c r="G44" s="624"/>
      <c r="H44" s="624"/>
      <c r="I44" s="136"/>
      <c r="J44" s="139"/>
      <c r="K44" s="15"/>
      <c r="L44" s="15"/>
    </row>
    <row r="45" spans="1:12" s="69" customFormat="1" ht="17.100000000000001" customHeight="1" x14ac:dyDescent="0.15">
      <c r="A45" s="108"/>
      <c r="B45" s="138" t="s">
        <v>168</v>
      </c>
      <c r="C45" s="138"/>
      <c r="D45" s="623" t="s">
        <v>96</v>
      </c>
      <c r="E45" s="623"/>
      <c r="F45" s="624"/>
      <c r="G45" s="624"/>
      <c r="H45" s="624"/>
      <c r="I45" s="136"/>
      <c r="J45" s="139"/>
      <c r="K45" s="15"/>
      <c r="L45" s="15"/>
    </row>
    <row r="46" spans="1:12" s="69" customFormat="1" ht="17.100000000000001" customHeight="1" x14ac:dyDescent="0.15">
      <c r="A46" s="108"/>
      <c r="B46" s="138" t="s">
        <v>8</v>
      </c>
      <c r="C46" s="138"/>
      <c r="D46" s="692" t="s">
        <v>254</v>
      </c>
      <c r="E46" s="692"/>
      <c r="F46" s="693"/>
      <c r="G46" s="693"/>
      <c r="H46" s="693"/>
      <c r="I46" s="693"/>
      <c r="J46" s="693"/>
      <c r="K46" s="15"/>
      <c r="L46" s="15"/>
    </row>
    <row r="47" spans="1:12" s="69" customFormat="1" ht="17.100000000000001" customHeight="1" x14ac:dyDescent="0.15">
      <c r="B47" s="25" t="s">
        <v>168</v>
      </c>
      <c r="C47" s="25"/>
      <c r="D47" s="694" t="s">
        <v>97</v>
      </c>
      <c r="E47" s="694"/>
      <c r="F47" s="695"/>
      <c r="G47" s="695"/>
      <c r="H47" s="695"/>
      <c r="I47" s="79"/>
      <c r="J47" s="15"/>
      <c r="K47" s="15"/>
      <c r="L47" s="15"/>
    </row>
    <row r="48" spans="1:12" s="69" customFormat="1" ht="27" customHeight="1" x14ac:dyDescent="0.15">
      <c r="B48" s="25" t="s">
        <v>169</v>
      </c>
      <c r="C48" s="25"/>
      <c r="D48" s="680" t="s">
        <v>159</v>
      </c>
      <c r="E48" s="680"/>
      <c r="F48" s="680"/>
      <c r="G48" s="680"/>
      <c r="H48" s="680"/>
      <c r="I48" s="680"/>
      <c r="J48" s="680"/>
      <c r="K48" s="680"/>
      <c r="L48" s="76"/>
    </row>
    <row r="49" spans="2:11" s="16" customFormat="1" ht="12" x14ac:dyDescent="0.15">
      <c r="B49" s="22"/>
      <c r="C49" s="22"/>
      <c r="D49" s="22"/>
      <c r="E49" s="22"/>
      <c r="F49" s="22"/>
      <c r="G49" s="22"/>
      <c r="H49" s="22"/>
      <c r="I49" s="22"/>
      <c r="J49" s="22"/>
      <c r="K49" s="22"/>
    </row>
  </sheetData>
  <mergeCells count="50">
    <mergeCell ref="D48:K48"/>
    <mergeCell ref="B35:E36"/>
    <mergeCell ref="F35:F36"/>
    <mergeCell ref="G35:G36"/>
    <mergeCell ref="H35:H36"/>
    <mergeCell ref="J35:J36"/>
    <mergeCell ref="B37:E38"/>
    <mergeCell ref="B39:E39"/>
    <mergeCell ref="D43:H43"/>
    <mergeCell ref="D45:H45"/>
    <mergeCell ref="D46:J46"/>
    <mergeCell ref="D47:H47"/>
    <mergeCell ref="I35:I36"/>
    <mergeCell ref="B24:F24"/>
    <mergeCell ref="C18:F18"/>
    <mergeCell ref="B25:F25"/>
    <mergeCell ref="B27:F27"/>
    <mergeCell ref="A28:F28"/>
    <mergeCell ref="B20:F20"/>
    <mergeCell ref="B26:F26"/>
    <mergeCell ref="B19:F19"/>
    <mergeCell ref="D17:F17"/>
    <mergeCell ref="B23:F23"/>
    <mergeCell ref="D16:F16"/>
    <mergeCell ref="B22:F22"/>
    <mergeCell ref="D13:F13"/>
    <mergeCell ref="B21:F21"/>
    <mergeCell ref="A7:F7"/>
    <mergeCell ref="B10:F10"/>
    <mergeCell ref="C11:F11"/>
    <mergeCell ref="D14:F14"/>
    <mergeCell ref="C15:F15"/>
    <mergeCell ref="B8:F8"/>
    <mergeCell ref="B9:F9"/>
    <mergeCell ref="D12:F12"/>
    <mergeCell ref="B2:K2"/>
    <mergeCell ref="B4:F4"/>
    <mergeCell ref="G5:G6"/>
    <mergeCell ref="H5:H6"/>
    <mergeCell ref="J5:J6"/>
    <mergeCell ref="K5:K6"/>
    <mergeCell ref="A5:F6"/>
    <mergeCell ref="I5:I6"/>
    <mergeCell ref="B34:E34"/>
    <mergeCell ref="D44:H44"/>
    <mergeCell ref="D42:H42"/>
    <mergeCell ref="B29:F29"/>
    <mergeCell ref="B32:F32"/>
    <mergeCell ref="B31:F31"/>
    <mergeCell ref="B30:F30"/>
  </mergeCells>
  <phoneticPr fontId="3"/>
  <printOptions horizontalCentered="1"/>
  <pageMargins left="0.78740157480314965" right="0.78740157480314965" top="0.78740157480314965" bottom="0.78740157480314965" header="0.51181102362204722" footer="0.51181102362204722"/>
  <pageSetup paperSize="9" scale="56" orientation="portrait" r:id="rId1"/>
  <headerFooter alignWithMargins="0"/>
  <rowBreaks count="1" manualBreakCount="1">
    <brk id="36" max="10" man="1"/>
  </rowBreaks>
  <colBreaks count="1" manualBreakCount="1">
    <brk id="6" max="47"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B050"/>
    <pageSetUpPr fitToPage="1"/>
  </sheetPr>
  <dimension ref="A1:Y85"/>
  <sheetViews>
    <sheetView topLeftCell="A50" zoomScale="70" zoomScaleNormal="70" workbookViewId="0">
      <selection activeCell="B67" sqref="B67:F67"/>
    </sheetView>
  </sheetViews>
  <sheetFormatPr defaultRowHeight="13.5" x14ac:dyDescent="0.15"/>
  <cols>
    <col min="1" max="1" width="2.125" style="142" customWidth="1"/>
    <col min="2" max="2" width="3.625" style="142" customWidth="1"/>
    <col min="3" max="3" width="9.625" style="142" customWidth="1"/>
    <col min="4" max="5" width="10.25" style="142" bestFit="1" customWidth="1"/>
    <col min="6" max="6" width="15.625" style="142" customWidth="1"/>
    <col min="7" max="22" width="17.625" style="142" customWidth="1"/>
    <col min="23" max="23" width="25.625" style="142" customWidth="1"/>
    <col min="24" max="24" width="2.625" style="140" customWidth="1"/>
    <col min="25" max="16384" width="9" style="142"/>
  </cols>
  <sheetData>
    <row r="1" spans="1:24" ht="24" x14ac:dyDescent="0.15">
      <c r="A1" s="140"/>
      <c r="B1" s="141" t="s">
        <v>270</v>
      </c>
      <c r="C1" s="140"/>
      <c r="D1" s="140"/>
      <c r="E1" s="140"/>
      <c r="F1" s="140"/>
      <c r="G1" s="140"/>
      <c r="H1" s="140"/>
      <c r="I1" s="140"/>
      <c r="J1" s="140"/>
      <c r="K1" s="140"/>
      <c r="L1" s="140"/>
      <c r="M1" s="140"/>
      <c r="N1" s="140"/>
      <c r="O1" s="140"/>
      <c r="P1" s="140"/>
      <c r="Q1" s="140"/>
      <c r="R1" s="140"/>
      <c r="S1" s="140"/>
      <c r="T1" s="140"/>
      <c r="U1" s="140"/>
      <c r="V1" s="140"/>
      <c r="W1" s="140"/>
    </row>
    <row r="2" spans="1:24" ht="32.25" x14ac:dyDescent="0.15">
      <c r="A2" s="140"/>
      <c r="B2" s="696" t="s">
        <v>222</v>
      </c>
      <c r="C2" s="697"/>
      <c r="D2" s="697"/>
      <c r="E2" s="697"/>
      <c r="F2" s="697"/>
      <c r="G2" s="697"/>
      <c r="H2" s="697"/>
      <c r="I2" s="697"/>
      <c r="J2" s="697"/>
      <c r="K2" s="697"/>
      <c r="L2" s="697"/>
      <c r="M2" s="697"/>
      <c r="N2" s="697"/>
      <c r="O2" s="697"/>
      <c r="P2" s="697"/>
      <c r="Q2" s="697"/>
      <c r="R2" s="697"/>
      <c r="S2" s="697"/>
      <c r="T2" s="697"/>
      <c r="U2" s="697"/>
      <c r="V2" s="697"/>
      <c r="W2" s="143"/>
    </row>
    <row r="3" spans="1:24" x14ac:dyDescent="0.15">
      <c r="A3" s="140"/>
      <c r="B3" s="144"/>
      <c r="C3" s="144"/>
      <c r="D3" s="144"/>
      <c r="E3" s="144"/>
      <c r="F3" s="144"/>
      <c r="G3" s="144"/>
      <c r="H3" s="144"/>
      <c r="I3" s="144"/>
      <c r="J3" s="144"/>
      <c r="K3" s="144"/>
      <c r="L3" s="144"/>
      <c r="M3" s="144"/>
      <c r="N3" s="144"/>
      <c r="O3" s="144"/>
      <c r="P3" s="144"/>
      <c r="Q3" s="144"/>
      <c r="R3" s="144"/>
      <c r="S3" s="144"/>
      <c r="T3" s="144"/>
      <c r="U3" s="144"/>
      <c r="V3" s="144"/>
      <c r="W3" s="144"/>
    </row>
    <row r="4" spans="1:24" ht="14.25" thickBot="1" x14ac:dyDescent="0.2">
      <c r="A4" s="140"/>
      <c r="B4" s="144"/>
      <c r="C4" s="144"/>
      <c r="D4" s="144"/>
      <c r="E4" s="144"/>
      <c r="F4" s="144"/>
      <c r="G4" s="144"/>
      <c r="H4" s="144"/>
      <c r="I4" s="144"/>
      <c r="J4" s="144"/>
      <c r="K4" s="144"/>
      <c r="L4" s="144"/>
      <c r="M4" s="144"/>
      <c r="N4" s="144"/>
      <c r="O4" s="144"/>
      <c r="P4" s="144"/>
      <c r="Q4" s="144"/>
      <c r="R4" s="144"/>
      <c r="S4" s="144"/>
      <c r="T4" s="144"/>
      <c r="U4" s="144"/>
      <c r="V4" s="145" t="s">
        <v>103</v>
      </c>
      <c r="W4" s="145"/>
    </row>
    <row r="5" spans="1:24" s="150" customFormat="1" ht="18" customHeight="1" thickBot="1" x14ac:dyDescent="0.2">
      <c r="A5" s="146"/>
      <c r="B5" s="710" t="s">
        <v>22</v>
      </c>
      <c r="C5" s="711"/>
      <c r="D5" s="712"/>
      <c r="E5" s="712"/>
      <c r="F5" s="713"/>
      <c r="G5" s="147" t="s">
        <v>198</v>
      </c>
      <c r="H5" s="147" t="s">
        <v>199</v>
      </c>
      <c r="I5" s="147" t="s">
        <v>200</v>
      </c>
      <c r="J5" s="147" t="s">
        <v>201</v>
      </c>
      <c r="K5" s="147" t="s">
        <v>202</v>
      </c>
      <c r="L5" s="147" t="s">
        <v>203</v>
      </c>
      <c r="M5" s="147" t="s">
        <v>204</v>
      </c>
      <c r="N5" s="147" t="s">
        <v>205</v>
      </c>
      <c r="O5" s="147" t="s">
        <v>206</v>
      </c>
      <c r="P5" s="147" t="s">
        <v>207</v>
      </c>
      <c r="Q5" s="147" t="s">
        <v>208</v>
      </c>
      <c r="R5" s="147" t="s">
        <v>209</v>
      </c>
      <c r="S5" s="147" t="s">
        <v>210</v>
      </c>
      <c r="T5" s="147" t="s">
        <v>211</v>
      </c>
      <c r="U5" s="147" t="s">
        <v>212</v>
      </c>
      <c r="V5" s="148" t="s">
        <v>116</v>
      </c>
      <c r="W5" s="148" t="s">
        <v>68</v>
      </c>
      <c r="X5" s="149"/>
    </row>
    <row r="6" spans="1:24" s="150" customFormat="1" ht="18" customHeight="1" x14ac:dyDescent="0.15">
      <c r="A6" s="146"/>
      <c r="B6" s="725" t="s">
        <v>242</v>
      </c>
      <c r="C6" s="726"/>
      <c r="D6" s="705" t="s">
        <v>21</v>
      </c>
      <c r="E6" s="151" t="s">
        <v>63</v>
      </c>
      <c r="F6" s="152"/>
      <c r="G6" s="153"/>
      <c r="H6" s="153"/>
      <c r="I6" s="153"/>
      <c r="J6" s="153"/>
      <c r="K6" s="153"/>
      <c r="L6" s="153"/>
      <c r="M6" s="153"/>
      <c r="N6" s="153"/>
      <c r="O6" s="153"/>
      <c r="P6" s="153"/>
      <c r="Q6" s="153"/>
      <c r="R6" s="153"/>
      <c r="S6" s="153"/>
      <c r="T6" s="153"/>
      <c r="U6" s="153"/>
      <c r="V6" s="154"/>
      <c r="W6" s="155"/>
      <c r="X6" s="149"/>
    </row>
    <row r="7" spans="1:24" s="150" customFormat="1" ht="18" customHeight="1" x14ac:dyDescent="0.15">
      <c r="A7" s="146"/>
      <c r="B7" s="700"/>
      <c r="C7" s="727"/>
      <c r="D7" s="706"/>
      <c r="E7" s="156" t="s">
        <v>66</v>
      </c>
      <c r="F7" s="157" t="s">
        <v>26</v>
      </c>
      <c r="G7" s="158"/>
      <c r="H7" s="158"/>
      <c r="I7" s="158"/>
      <c r="J7" s="158"/>
      <c r="K7" s="158"/>
      <c r="L7" s="158"/>
      <c r="M7" s="158"/>
      <c r="N7" s="158"/>
      <c r="O7" s="158"/>
      <c r="P7" s="158"/>
      <c r="Q7" s="158"/>
      <c r="R7" s="158"/>
      <c r="S7" s="158"/>
      <c r="T7" s="158"/>
      <c r="U7" s="158"/>
      <c r="V7" s="159"/>
      <c r="W7" s="155"/>
      <c r="X7" s="149"/>
    </row>
    <row r="8" spans="1:24" s="150" customFormat="1" ht="18" customHeight="1" x14ac:dyDescent="0.15">
      <c r="A8" s="146"/>
      <c r="B8" s="728"/>
      <c r="C8" s="727"/>
      <c r="D8" s="707"/>
      <c r="E8" s="160"/>
      <c r="F8" s="161" t="s">
        <v>27</v>
      </c>
      <c r="G8" s="162"/>
      <c r="H8" s="162"/>
      <c r="I8" s="162"/>
      <c r="J8" s="162"/>
      <c r="K8" s="162"/>
      <c r="L8" s="162"/>
      <c r="M8" s="162"/>
      <c r="N8" s="162"/>
      <c r="O8" s="162"/>
      <c r="P8" s="162"/>
      <c r="Q8" s="162"/>
      <c r="R8" s="162"/>
      <c r="S8" s="162"/>
      <c r="T8" s="162"/>
      <c r="U8" s="162"/>
      <c r="V8" s="163"/>
      <c r="W8" s="155"/>
      <c r="X8" s="149"/>
    </row>
    <row r="9" spans="1:24" s="150" customFormat="1" ht="18" customHeight="1" x14ac:dyDescent="0.15">
      <c r="A9" s="146"/>
      <c r="B9" s="728"/>
      <c r="C9" s="727"/>
      <c r="D9" s="708"/>
      <c r="E9" s="164"/>
      <c r="F9" s="165" t="s">
        <v>24</v>
      </c>
      <c r="G9" s="166">
        <f t="shared" ref="G9:V9" si="0">SUM(G6:G8)</f>
        <v>0</v>
      </c>
      <c r="H9" s="166">
        <f t="shared" si="0"/>
        <v>0</v>
      </c>
      <c r="I9" s="166">
        <f t="shared" si="0"/>
        <v>0</v>
      </c>
      <c r="J9" s="166">
        <f t="shared" si="0"/>
        <v>0</v>
      </c>
      <c r="K9" s="166">
        <f t="shared" si="0"/>
        <v>0</v>
      </c>
      <c r="L9" s="166">
        <f t="shared" si="0"/>
        <v>0</v>
      </c>
      <c r="M9" s="166">
        <f t="shared" si="0"/>
        <v>0</v>
      </c>
      <c r="N9" s="166">
        <f t="shared" si="0"/>
        <v>0</v>
      </c>
      <c r="O9" s="166">
        <f t="shared" si="0"/>
        <v>0</v>
      </c>
      <c r="P9" s="166">
        <f t="shared" si="0"/>
        <v>0</v>
      </c>
      <c r="Q9" s="166">
        <f t="shared" si="0"/>
        <v>0</v>
      </c>
      <c r="R9" s="166">
        <f t="shared" si="0"/>
        <v>0</v>
      </c>
      <c r="S9" s="166">
        <f t="shared" si="0"/>
        <v>0</v>
      </c>
      <c r="T9" s="166">
        <f t="shared" si="0"/>
        <v>0</v>
      </c>
      <c r="U9" s="166">
        <f t="shared" si="0"/>
        <v>0</v>
      </c>
      <c r="V9" s="167">
        <f t="shared" si="0"/>
        <v>0</v>
      </c>
      <c r="W9" s="155"/>
      <c r="X9" s="149"/>
    </row>
    <row r="10" spans="1:24" s="150" customFormat="1" ht="18" customHeight="1" x14ac:dyDescent="0.15">
      <c r="A10" s="146"/>
      <c r="B10" s="729"/>
      <c r="C10" s="730"/>
      <c r="D10" s="709" t="s">
        <v>31</v>
      </c>
      <c r="E10" s="151" t="s">
        <v>63</v>
      </c>
      <c r="F10" s="152"/>
      <c r="G10" s="153"/>
      <c r="H10" s="153"/>
      <c r="I10" s="153"/>
      <c r="J10" s="153"/>
      <c r="K10" s="153"/>
      <c r="L10" s="153"/>
      <c r="M10" s="153"/>
      <c r="N10" s="153"/>
      <c r="O10" s="153"/>
      <c r="P10" s="153"/>
      <c r="Q10" s="153"/>
      <c r="R10" s="153"/>
      <c r="S10" s="153"/>
      <c r="T10" s="153"/>
      <c r="U10" s="153"/>
      <c r="V10" s="154"/>
      <c r="W10" s="155"/>
      <c r="X10" s="149"/>
    </row>
    <row r="11" spans="1:24" s="150" customFormat="1" ht="18" customHeight="1" x14ac:dyDescent="0.15">
      <c r="A11" s="146"/>
      <c r="B11" s="729"/>
      <c r="C11" s="730"/>
      <c r="D11" s="706"/>
      <c r="E11" s="156" t="s">
        <v>66</v>
      </c>
      <c r="F11" s="157" t="s">
        <v>26</v>
      </c>
      <c r="G11" s="158"/>
      <c r="H11" s="158"/>
      <c r="I11" s="158"/>
      <c r="J11" s="158"/>
      <c r="K11" s="158"/>
      <c r="L11" s="158"/>
      <c r="M11" s="158"/>
      <c r="N11" s="158"/>
      <c r="O11" s="158"/>
      <c r="P11" s="158"/>
      <c r="Q11" s="158"/>
      <c r="R11" s="158"/>
      <c r="S11" s="158"/>
      <c r="T11" s="158"/>
      <c r="U11" s="158"/>
      <c r="V11" s="159"/>
      <c r="W11" s="155"/>
      <c r="X11" s="149"/>
    </row>
    <row r="12" spans="1:24" s="150" customFormat="1" ht="18" customHeight="1" x14ac:dyDescent="0.15">
      <c r="A12" s="146"/>
      <c r="B12" s="729"/>
      <c r="C12" s="730"/>
      <c r="D12" s="707"/>
      <c r="E12" s="160"/>
      <c r="F12" s="161" t="s">
        <v>27</v>
      </c>
      <c r="G12" s="162"/>
      <c r="H12" s="162"/>
      <c r="I12" s="162"/>
      <c r="J12" s="162"/>
      <c r="K12" s="162"/>
      <c r="L12" s="162"/>
      <c r="M12" s="162"/>
      <c r="N12" s="162"/>
      <c r="O12" s="162"/>
      <c r="P12" s="162"/>
      <c r="Q12" s="162"/>
      <c r="R12" s="162"/>
      <c r="S12" s="162"/>
      <c r="T12" s="162"/>
      <c r="U12" s="162"/>
      <c r="V12" s="163"/>
      <c r="W12" s="155"/>
      <c r="X12" s="149"/>
    </row>
    <row r="13" spans="1:24" s="150" customFormat="1" ht="18" customHeight="1" x14ac:dyDescent="0.15">
      <c r="A13" s="146"/>
      <c r="B13" s="729"/>
      <c r="C13" s="730"/>
      <c r="D13" s="708"/>
      <c r="E13" s="164"/>
      <c r="F13" s="165" t="s">
        <v>24</v>
      </c>
      <c r="G13" s="166">
        <f t="shared" ref="G13:V13" si="1">SUM(G10:G12)</f>
        <v>0</v>
      </c>
      <c r="H13" s="166">
        <f t="shared" si="1"/>
        <v>0</v>
      </c>
      <c r="I13" s="166">
        <f t="shared" si="1"/>
        <v>0</v>
      </c>
      <c r="J13" s="166">
        <f t="shared" si="1"/>
        <v>0</v>
      </c>
      <c r="K13" s="166">
        <f t="shared" si="1"/>
        <v>0</v>
      </c>
      <c r="L13" s="166">
        <f t="shared" si="1"/>
        <v>0</v>
      </c>
      <c r="M13" s="166">
        <f t="shared" si="1"/>
        <v>0</v>
      </c>
      <c r="N13" s="166">
        <f t="shared" si="1"/>
        <v>0</v>
      </c>
      <c r="O13" s="166">
        <f t="shared" si="1"/>
        <v>0</v>
      </c>
      <c r="P13" s="166">
        <f t="shared" si="1"/>
        <v>0</v>
      </c>
      <c r="Q13" s="166">
        <f t="shared" si="1"/>
        <v>0</v>
      </c>
      <c r="R13" s="166">
        <f t="shared" si="1"/>
        <v>0</v>
      </c>
      <c r="S13" s="166">
        <f t="shared" si="1"/>
        <v>0</v>
      </c>
      <c r="T13" s="166">
        <f t="shared" si="1"/>
        <v>0</v>
      </c>
      <c r="U13" s="166">
        <f t="shared" si="1"/>
        <v>0</v>
      </c>
      <c r="V13" s="167">
        <f t="shared" si="1"/>
        <v>0</v>
      </c>
      <c r="W13" s="155"/>
      <c r="X13" s="149"/>
    </row>
    <row r="14" spans="1:24" s="175" customFormat="1" ht="18" customHeight="1" x14ac:dyDescent="0.15">
      <c r="A14" s="168"/>
      <c r="B14" s="731"/>
      <c r="C14" s="732"/>
      <c r="D14" s="169"/>
      <c r="E14" s="169"/>
      <c r="F14" s="170" t="s">
        <v>23</v>
      </c>
      <c r="G14" s="171">
        <f t="shared" ref="G14:U14" si="2">G9+G13</f>
        <v>0</v>
      </c>
      <c r="H14" s="171">
        <f t="shared" si="2"/>
        <v>0</v>
      </c>
      <c r="I14" s="171">
        <f t="shared" si="2"/>
        <v>0</v>
      </c>
      <c r="J14" s="171">
        <f t="shared" si="2"/>
        <v>0</v>
      </c>
      <c r="K14" s="171">
        <f t="shared" si="2"/>
        <v>0</v>
      </c>
      <c r="L14" s="171">
        <f t="shared" si="2"/>
        <v>0</v>
      </c>
      <c r="M14" s="171">
        <f t="shared" si="2"/>
        <v>0</v>
      </c>
      <c r="N14" s="171">
        <f t="shared" si="2"/>
        <v>0</v>
      </c>
      <c r="O14" s="171">
        <f t="shared" si="2"/>
        <v>0</v>
      </c>
      <c r="P14" s="171">
        <f t="shared" si="2"/>
        <v>0</v>
      </c>
      <c r="Q14" s="171">
        <f t="shared" si="2"/>
        <v>0</v>
      </c>
      <c r="R14" s="171">
        <f t="shared" si="2"/>
        <v>0</v>
      </c>
      <c r="S14" s="171">
        <f t="shared" si="2"/>
        <v>0</v>
      </c>
      <c r="T14" s="171">
        <f t="shared" si="2"/>
        <v>0</v>
      </c>
      <c r="U14" s="171">
        <f t="shared" si="2"/>
        <v>0</v>
      </c>
      <c r="V14" s="172">
        <f>SUM(G14:U14)</f>
        <v>0</v>
      </c>
      <c r="W14" s="173"/>
      <c r="X14" s="174"/>
    </row>
    <row r="15" spans="1:24" s="150" customFormat="1" ht="18" customHeight="1" x14ac:dyDescent="0.15">
      <c r="A15" s="146"/>
      <c r="B15" s="698" t="s">
        <v>283</v>
      </c>
      <c r="C15" s="733"/>
      <c r="D15" s="706" t="s">
        <v>21</v>
      </c>
      <c r="E15" s="151" t="s">
        <v>63</v>
      </c>
      <c r="F15" s="152"/>
      <c r="G15" s="153"/>
      <c r="H15" s="153"/>
      <c r="I15" s="153"/>
      <c r="J15" s="153"/>
      <c r="K15" s="153"/>
      <c r="L15" s="153"/>
      <c r="M15" s="153"/>
      <c r="N15" s="153"/>
      <c r="O15" s="153"/>
      <c r="P15" s="153"/>
      <c r="Q15" s="153"/>
      <c r="R15" s="153"/>
      <c r="S15" s="153"/>
      <c r="T15" s="153"/>
      <c r="U15" s="153"/>
      <c r="V15" s="154"/>
      <c r="W15" s="155"/>
      <c r="X15" s="149"/>
    </row>
    <row r="16" spans="1:24" s="150" customFormat="1" ht="18" customHeight="1" x14ac:dyDescent="0.15">
      <c r="A16" s="146"/>
      <c r="B16" s="700"/>
      <c r="C16" s="727"/>
      <c r="D16" s="706"/>
      <c r="E16" s="156" t="s">
        <v>66</v>
      </c>
      <c r="F16" s="157" t="s">
        <v>26</v>
      </c>
      <c r="G16" s="158"/>
      <c r="H16" s="158"/>
      <c r="I16" s="158"/>
      <c r="J16" s="158"/>
      <c r="K16" s="158"/>
      <c r="L16" s="158"/>
      <c r="M16" s="158"/>
      <c r="N16" s="158"/>
      <c r="O16" s="158"/>
      <c r="P16" s="158"/>
      <c r="Q16" s="158"/>
      <c r="R16" s="158"/>
      <c r="S16" s="158"/>
      <c r="T16" s="158"/>
      <c r="U16" s="158"/>
      <c r="V16" s="159"/>
      <c r="W16" s="155"/>
      <c r="X16" s="149"/>
    </row>
    <row r="17" spans="1:24" s="150" customFormat="1" ht="18" customHeight="1" x14ac:dyDescent="0.15">
      <c r="A17" s="146"/>
      <c r="B17" s="728"/>
      <c r="C17" s="727"/>
      <c r="D17" s="707"/>
      <c r="E17" s="160"/>
      <c r="F17" s="161" t="s">
        <v>27</v>
      </c>
      <c r="G17" s="162"/>
      <c r="H17" s="162"/>
      <c r="I17" s="162"/>
      <c r="J17" s="162"/>
      <c r="K17" s="162"/>
      <c r="L17" s="162"/>
      <c r="M17" s="162"/>
      <c r="N17" s="162"/>
      <c r="O17" s="162"/>
      <c r="P17" s="162"/>
      <c r="Q17" s="162"/>
      <c r="R17" s="162"/>
      <c r="S17" s="162"/>
      <c r="T17" s="162"/>
      <c r="U17" s="162"/>
      <c r="V17" s="163"/>
      <c r="W17" s="155"/>
      <c r="X17" s="149"/>
    </row>
    <row r="18" spans="1:24" s="150" customFormat="1" ht="18" customHeight="1" x14ac:dyDescent="0.15">
      <c r="A18" s="146"/>
      <c r="B18" s="728"/>
      <c r="C18" s="727"/>
      <c r="D18" s="708"/>
      <c r="E18" s="164"/>
      <c r="F18" s="165" t="s">
        <v>24</v>
      </c>
      <c r="G18" s="166">
        <f t="shared" ref="G18:V18" si="3">SUM(G15:G17)</f>
        <v>0</v>
      </c>
      <c r="H18" s="166">
        <f t="shared" si="3"/>
        <v>0</v>
      </c>
      <c r="I18" s="166">
        <f t="shared" si="3"/>
        <v>0</v>
      </c>
      <c r="J18" s="166">
        <f t="shared" si="3"/>
        <v>0</v>
      </c>
      <c r="K18" s="166">
        <f t="shared" si="3"/>
        <v>0</v>
      </c>
      <c r="L18" s="166">
        <f t="shared" si="3"/>
        <v>0</v>
      </c>
      <c r="M18" s="166">
        <f t="shared" si="3"/>
        <v>0</v>
      </c>
      <c r="N18" s="166">
        <f t="shared" si="3"/>
        <v>0</v>
      </c>
      <c r="O18" s="166">
        <f t="shared" si="3"/>
        <v>0</v>
      </c>
      <c r="P18" s="166">
        <f t="shared" si="3"/>
        <v>0</v>
      </c>
      <c r="Q18" s="166">
        <f t="shared" si="3"/>
        <v>0</v>
      </c>
      <c r="R18" s="166">
        <f t="shared" si="3"/>
        <v>0</v>
      </c>
      <c r="S18" s="166">
        <f t="shared" si="3"/>
        <v>0</v>
      </c>
      <c r="T18" s="166">
        <f t="shared" si="3"/>
        <v>0</v>
      </c>
      <c r="U18" s="166">
        <f t="shared" si="3"/>
        <v>0</v>
      </c>
      <c r="V18" s="167">
        <f t="shared" si="3"/>
        <v>0</v>
      </c>
      <c r="W18" s="155"/>
      <c r="X18" s="149"/>
    </row>
    <row r="19" spans="1:24" s="150" customFormat="1" ht="18" customHeight="1" x14ac:dyDescent="0.15">
      <c r="A19" s="146"/>
      <c r="B19" s="729"/>
      <c r="C19" s="730"/>
      <c r="D19" s="709" t="s">
        <v>31</v>
      </c>
      <c r="E19" s="151" t="s">
        <v>63</v>
      </c>
      <c r="F19" s="152"/>
      <c r="G19" s="153"/>
      <c r="H19" s="153"/>
      <c r="I19" s="153"/>
      <c r="J19" s="153"/>
      <c r="K19" s="153"/>
      <c r="L19" s="153"/>
      <c r="M19" s="153"/>
      <c r="N19" s="153"/>
      <c r="O19" s="153"/>
      <c r="P19" s="153"/>
      <c r="Q19" s="153"/>
      <c r="R19" s="153"/>
      <c r="S19" s="153"/>
      <c r="T19" s="153"/>
      <c r="U19" s="153"/>
      <c r="V19" s="154"/>
      <c r="W19" s="155"/>
      <c r="X19" s="149"/>
    </row>
    <row r="20" spans="1:24" s="150" customFormat="1" ht="18" customHeight="1" x14ac:dyDescent="0.15">
      <c r="A20" s="146"/>
      <c r="B20" s="729"/>
      <c r="C20" s="730"/>
      <c r="D20" s="706"/>
      <c r="E20" s="156" t="s">
        <v>66</v>
      </c>
      <c r="F20" s="157" t="s">
        <v>26</v>
      </c>
      <c r="G20" s="158"/>
      <c r="H20" s="158"/>
      <c r="I20" s="158"/>
      <c r="J20" s="158"/>
      <c r="K20" s="158"/>
      <c r="L20" s="158"/>
      <c r="M20" s="158"/>
      <c r="N20" s="158"/>
      <c r="O20" s="158"/>
      <c r="P20" s="158"/>
      <c r="Q20" s="158"/>
      <c r="R20" s="158"/>
      <c r="S20" s="158"/>
      <c r="T20" s="158"/>
      <c r="U20" s="158"/>
      <c r="V20" s="159"/>
      <c r="W20" s="155"/>
      <c r="X20" s="149"/>
    </row>
    <row r="21" spans="1:24" s="150" customFormat="1" ht="18" customHeight="1" x14ac:dyDescent="0.15">
      <c r="A21" s="146"/>
      <c r="B21" s="729"/>
      <c r="C21" s="730"/>
      <c r="D21" s="707"/>
      <c r="E21" s="160"/>
      <c r="F21" s="161" t="s">
        <v>27</v>
      </c>
      <c r="G21" s="162"/>
      <c r="H21" s="162"/>
      <c r="I21" s="162"/>
      <c r="J21" s="162"/>
      <c r="K21" s="162"/>
      <c r="L21" s="162"/>
      <c r="M21" s="162"/>
      <c r="N21" s="162"/>
      <c r="O21" s="162"/>
      <c r="P21" s="162"/>
      <c r="Q21" s="162"/>
      <c r="R21" s="162"/>
      <c r="S21" s="162"/>
      <c r="T21" s="162"/>
      <c r="U21" s="162"/>
      <c r="V21" s="163"/>
      <c r="W21" s="155"/>
      <c r="X21" s="149"/>
    </row>
    <row r="22" spans="1:24" s="150" customFormat="1" ht="18" customHeight="1" x14ac:dyDescent="0.15">
      <c r="A22" s="146"/>
      <c r="B22" s="729"/>
      <c r="C22" s="730"/>
      <c r="D22" s="708"/>
      <c r="E22" s="164"/>
      <c r="F22" s="165" t="s">
        <v>24</v>
      </c>
      <c r="G22" s="166">
        <f t="shared" ref="G22:V22" si="4">SUM(G19:G21)</f>
        <v>0</v>
      </c>
      <c r="H22" s="166">
        <f t="shared" si="4"/>
        <v>0</v>
      </c>
      <c r="I22" s="166">
        <f t="shared" si="4"/>
        <v>0</v>
      </c>
      <c r="J22" s="166">
        <f t="shared" si="4"/>
        <v>0</v>
      </c>
      <c r="K22" s="166">
        <f t="shared" si="4"/>
        <v>0</v>
      </c>
      <c r="L22" s="166">
        <f t="shared" si="4"/>
        <v>0</v>
      </c>
      <c r="M22" s="166">
        <f t="shared" si="4"/>
        <v>0</v>
      </c>
      <c r="N22" s="166">
        <f t="shared" si="4"/>
        <v>0</v>
      </c>
      <c r="O22" s="166">
        <f t="shared" si="4"/>
        <v>0</v>
      </c>
      <c r="P22" s="166">
        <f t="shared" si="4"/>
        <v>0</v>
      </c>
      <c r="Q22" s="166">
        <f t="shared" si="4"/>
        <v>0</v>
      </c>
      <c r="R22" s="166">
        <f t="shared" si="4"/>
        <v>0</v>
      </c>
      <c r="S22" s="166">
        <f t="shared" si="4"/>
        <v>0</v>
      </c>
      <c r="T22" s="166">
        <f t="shared" si="4"/>
        <v>0</v>
      </c>
      <c r="U22" s="166">
        <f t="shared" si="4"/>
        <v>0</v>
      </c>
      <c r="V22" s="167">
        <f t="shared" si="4"/>
        <v>0</v>
      </c>
      <c r="W22" s="155"/>
      <c r="X22" s="149"/>
    </row>
    <row r="23" spans="1:24" s="175" customFormat="1" ht="18" customHeight="1" x14ac:dyDescent="0.15">
      <c r="A23" s="168"/>
      <c r="B23" s="731"/>
      <c r="C23" s="732"/>
      <c r="D23" s="169"/>
      <c r="E23" s="169"/>
      <c r="F23" s="170" t="s">
        <v>23</v>
      </c>
      <c r="G23" s="171">
        <f t="shared" ref="G23:U23" si="5">G18+G22</f>
        <v>0</v>
      </c>
      <c r="H23" s="171">
        <f t="shared" si="5"/>
        <v>0</v>
      </c>
      <c r="I23" s="171">
        <f t="shared" si="5"/>
        <v>0</v>
      </c>
      <c r="J23" s="171">
        <f t="shared" si="5"/>
        <v>0</v>
      </c>
      <c r="K23" s="171">
        <f t="shared" si="5"/>
        <v>0</v>
      </c>
      <c r="L23" s="171">
        <f t="shared" si="5"/>
        <v>0</v>
      </c>
      <c r="M23" s="171">
        <f t="shared" si="5"/>
        <v>0</v>
      </c>
      <c r="N23" s="171">
        <f t="shared" si="5"/>
        <v>0</v>
      </c>
      <c r="O23" s="171">
        <f t="shared" si="5"/>
        <v>0</v>
      </c>
      <c r="P23" s="171">
        <f t="shared" si="5"/>
        <v>0</v>
      </c>
      <c r="Q23" s="171">
        <f t="shared" si="5"/>
        <v>0</v>
      </c>
      <c r="R23" s="171">
        <f t="shared" si="5"/>
        <v>0</v>
      </c>
      <c r="S23" s="171">
        <f t="shared" si="5"/>
        <v>0</v>
      </c>
      <c r="T23" s="171">
        <f t="shared" si="5"/>
        <v>0</v>
      </c>
      <c r="U23" s="171">
        <f t="shared" si="5"/>
        <v>0</v>
      </c>
      <c r="V23" s="172">
        <f>SUM(G23:U23)</f>
        <v>0</v>
      </c>
      <c r="W23" s="173"/>
      <c r="X23" s="174"/>
    </row>
    <row r="24" spans="1:24" s="150" customFormat="1" ht="18" customHeight="1" x14ac:dyDescent="0.15">
      <c r="A24" s="146"/>
      <c r="B24" s="698" t="s">
        <v>244</v>
      </c>
      <c r="C24" s="699"/>
      <c r="D24" s="176" t="s">
        <v>63</v>
      </c>
      <c r="E24" s="177"/>
      <c r="F24" s="178"/>
      <c r="G24" s="179"/>
      <c r="H24" s="179"/>
      <c r="I24" s="179"/>
      <c r="J24" s="179"/>
      <c r="K24" s="179"/>
      <c r="L24" s="179"/>
      <c r="M24" s="179"/>
      <c r="N24" s="179"/>
      <c r="O24" s="179"/>
      <c r="P24" s="179"/>
      <c r="Q24" s="179"/>
      <c r="R24" s="179"/>
      <c r="S24" s="179"/>
      <c r="T24" s="179"/>
      <c r="U24" s="179"/>
      <c r="V24" s="180"/>
      <c r="W24" s="181"/>
      <c r="X24" s="149"/>
    </row>
    <row r="25" spans="1:24" s="150" customFormat="1" ht="18" customHeight="1" x14ac:dyDescent="0.15">
      <c r="A25" s="146"/>
      <c r="B25" s="700"/>
      <c r="C25" s="701"/>
      <c r="D25" s="156" t="s">
        <v>66</v>
      </c>
      <c r="E25" s="714" t="s">
        <v>26</v>
      </c>
      <c r="F25" s="715"/>
      <c r="G25" s="158"/>
      <c r="H25" s="158"/>
      <c r="I25" s="158"/>
      <c r="J25" s="158"/>
      <c r="K25" s="158"/>
      <c r="L25" s="158"/>
      <c r="M25" s="158"/>
      <c r="N25" s="158"/>
      <c r="O25" s="158"/>
      <c r="P25" s="158"/>
      <c r="Q25" s="158"/>
      <c r="R25" s="158"/>
      <c r="S25" s="158"/>
      <c r="T25" s="158"/>
      <c r="U25" s="182"/>
      <c r="V25" s="159"/>
      <c r="W25" s="155"/>
      <c r="X25" s="149"/>
    </row>
    <row r="26" spans="1:24" s="150" customFormat="1" ht="18" customHeight="1" x14ac:dyDescent="0.15">
      <c r="A26" s="146"/>
      <c r="B26" s="702"/>
      <c r="C26" s="701"/>
      <c r="D26" s="183"/>
      <c r="E26" s="723" t="s">
        <v>27</v>
      </c>
      <c r="F26" s="724"/>
      <c r="G26" s="184"/>
      <c r="H26" s="184"/>
      <c r="I26" s="184"/>
      <c r="J26" s="184"/>
      <c r="K26" s="184"/>
      <c r="L26" s="184"/>
      <c r="M26" s="184"/>
      <c r="N26" s="184"/>
      <c r="O26" s="184"/>
      <c r="P26" s="184"/>
      <c r="Q26" s="184"/>
      <c r="R26" s="184"/>
      <c r="S26" s="184"/>
      <c r="T26" s="184"/>
      <c r="U26" s="184"/>
      <c r="V26" s="163"/>
      <c r="W26" s="155"/>
      <c r="X26" s="149"/>
    </row>
    <row r="27" spans="1:24" s="150" customFormat="1" ht="18" customHeight="1" x14ac:dyDescent="0.15">
      <c r="A27" s="146"/>
      <c r="B27" s="703"/>
      <c r="C27" s="704"/>
      <c r="D27" s="185"/>
      <c r="E27" s="185"/>
      <c r="F27" s="170" t="s">
        <v>23</v>
      </c>
      <c r="G27" s="166">
        <f t="shared" ref="G27:V27" si="6">SUM(G24:G26)</f>
        <v>0</v>
      </c>
      <c r="H27" s="166">
        <f t="shared" si="6"/>
        <v>0</v>
      </c>
      <c r="I27" s="166">
        <f t="shared" si="6"/>
        <v>0</v>
      </c>
      <c r="J27" s="166">
        <f t="shared" si="6"/>
        <v>0</v>
      </c>
      <c r="K27" s="166">
        <f t="shared" si="6"/>
        <v>0</v>
      </c>
      <c r="L27" s="166">
        <f t="shared" si="6"/>
        <v>0</v>
      </c>
      <c r="M27" s="166">
        <f t="shared" si="6"/>
        <v>0</v>
      </c>
      <c r="N27" s="166">
        <f t="shared" si="6"/>
        <v>0</v>
      </c>
      <c r="O27" s="166">
        <f t="shared" si="6"/>
        <v>0</v>
      </c>
      <c r="P27" s="166">
        <f t="shared" si="6"/>
        <v>0</v>
      </c>
      <c r="Q27" s="166">
        <f t="shared" si="6"/>
        <v>0</v>
      </c>
      <c r="R27" s="166">
        <f t="shared" si="6"/>
        <v>0</v>
      </c>
      <c r="S27" s="166">
        <f t="shared" si="6"/>
        <v>0</v>
      </c>
      <c r="T27" s="166">
        <f t="shared" si="6"/>
        <v>0</v>
      </c>
      <c r="U27" s="166">
        <f t="shared" si="6"/>
        <v>0</v>
      </c>
      <c r="V27" s="167">
        <f t="shared" si="6"/>
        <v>0</v>
      </c>
      <c r="W27" s="186"/>
      <c r="X27" s="149"/>
    </row>
    <row r="28" spans="1:24" s="150" customFormat="1" ht="18" customHeight="1" x14ac:dyDescent="0.15">
      <c r="A28" s="146"/>
      <c r="B28" s="716"/>
      <c r="C28" s="717"/>
      <c r="D28" s="176" t="s">
        <v>63</v>
      </c>
      <c r="E28" s="177"/>
      <c r="F28" s="178"/>
      <c r="G28" s="179"/>
      <c r="H28" s="179"/>
      <c r="I28" s="179"/>
      <c r="J28" s="179"/>
      <c r="K28" s="179"/>
      <c r="L28" s="179"/>
      <c r="M28" s="179"/>
      <c r="N28" s="179"/>
      <c r="O28" s="179"/>
      <c r="P28" s="179"/>
      <c r="Q28" s="179"/>
      <c r="R28" s="179"/>
      <c r="S28" s="179"/>
      <c r="T28" s="179"/>
      <c r="U28" s="179"/>
      <c r="V28" s="180"/>
      <c r="W28" s="181"/>
      <c r="X28" s="149"/>
    </row>
    <row r="29" spans="1:24" s="150" customFormat="1" ht="18" customHeight="1" x14ac:dyDescent="0.15">
      <c r="A29" s="146"/>
      <c r="B29" s="718"/>
      <c r="C29" s="719"/>
      <c r="D29" s="156" t="s">
        <v>66</v>
      </c>
      <c r="E29" s="714" t="s">
        <v>26</v>
      </c>
      <c r="F29" s="715"/>
      <c r="G29" s="158"/>
      <c r="H29" s="158"/>
      <c r="I29" s="158"/>
      <c r="J29" s="158"/>
      <c r="K29" s="158"/>
      <c r="L29" s="158"/>
      <c r="M29" s="158"/>
      <c r="N29" s="158"/>
      <c r="O29" s="158"/>
      <c r="P29" s="158"/>
      <c r="Q29" s="158"/>
      <c r="R29" s="158"/>
      <c r="S29" s="158"/>
      <c r="T29" s="158"/>
      <c r="U29" s="182"/>
      <c r="V29" s="159"/>
      <c r="W29" s="155"/>
      <c r="X29" s="149"/>
    </row>
    <row r="30" spans="1:24" s="150" customFormat="1" ht="18" customHeight="1" x14ac:dyDescent="0.15">
      <c r="A30" s="146"/>
      <c r="B30" s="720"/>
      <c r="C30" s="719"/>
      <c r="D30" s="183"/>
      <c r="E30" s="723" t="s">
        <v>27</v>
      </c>
      <c r="F30" s="724"/>
      <c r="G30" s="184"/>
      <c r="H30" s="184"/>
      <c r="I30" s="184"/>
      <c r="J30" s="184"/>
      <c r="K30" s="184"/>
      <c r="L30" s="184"/>
      <c r="M30" s="184"/>
      <c r="N30" s="184"/>
      <c r="O30" s="184"/>
      <c r="P30" s="184"/>
      <c r="Q30" s="184"/>
      <c r="R30" s="184"/>
      <c r="S30" s="184"/>
      <c r="T30" s="184"/>
      <c r="U30" s="184"/>
      <c r="V30" s="163"/>
      <c r="W30" s="155"/>
      <c r="X30" s="149"/>
    </row>
    <row r="31" spans="1:24" s="150" customFormat="1" ht="18" customHeight="1" x14ac:dyDescent="0.15">
      <c r="A31" s="146"/>
      <c r="B31" s="721"/>
      <c r="C31" s="722"/>
      <c r="D31" s="185"/>
      <c r="E31" s="185"/>
      <c r="F31" s="170" t="s">
        <v>23</v>
      </c>
      <c r="G31" s="166">
        <f t="shared" ref="G31:V31" si="7">SUM(G28:G30)</f>
        <v>0</v>
      </c>
      <c r="H31" s="166">
        <f t="shared" si="7"/>
        <v>0</v>
      </c>
      <c r="I31" s="166">
        <f t="shared" si="7"/>
        <v>0</v>
      </c>
      <c r="J31" s="166">
        <f t="shared" si="7"/>
        <v>0</v>
      </c>
      <c r="K31" s="166">
        <f t="shared" si="7"/>
        <v>0</v>
      </c>
      <c r="L31" s="166">
        <f t="shared" si="7"/>
        <v>0</v>
      </c>
      <c r="M31" s="166">
        <f t="shared" si="7"/>
        <v>0</v>
      </c>
      <c r="N31" s="166">
        <f t="shared" si="7"/>
        <v>0</v>
      </c>
      <c r="O31" s="166">
        <f t="shared" si="7"/>
        <v>0</v>
      </c>
      <c r="P31" s="166">
        <f t="shared" si="7"/>
        <v>0</v>
      </c>
      <c r="Q31" s="166">
        <f t="shared" si="7"/>
        <v>0</v>
      </c>
      <c r="R31" s="166">
        <f t="shared" si="7"/>
        <v>0</v>
      </c>
      <c r="S31" s="166">
        <f t="shared" si="7"/>
        <v>0</v>
      </c>
      <c r="T31" s="166">
        <f t="shared" si="7"/>
        <v>0</v>
      </c>
      <c r="U31" s="166">
        <f t="shared" si="7"/>
        <v>0</v>
      </c>
      <c r="V31" s="167">
        <f t="shared" si="7"/>
        <v>0</v>
      </c>
      <c r="W31" s="186"/>
      <c r="X31" s="149"/>
    </row>
    <row r="32" spans="1:24" s="150" customFormat="1" ht="18" customHeight="1" x14ac:dyDescent="0.15">
      <c r="A32" s="146"/>
      <c r="B32" s="698"/>
      <c r="C32" s="699"/>
      <c r="D32" s="176" t="s">
        <v>63</v>
      </c>
      <c r="E32" s="177"/>
      <c r="F32" s="178"/>
      <c r="G32" s="179"/>
      <c r="H32" s="179"/>
      <c r="I32" s="179"/>
      <c r="J32" s="179"/>
      <c r="K32" s="179"/>
      <c r="L32" s="179"/>
      <c r="M32" s="179"/>
      <c r="N32" s="179"/>
      <c r="O32" s="179"/>
      <c r="P32" s="179"/>
      <c r="Q32" s="179"/>
      <c r="R32" s="179"/>
      <c r="S32" s="179"/>
      <c r="T32" s="179"/>
      <c r="U32" s="179"/>
      <c r="V32" s="180"/>
      <c r="W32" s="181"/>
      <c r="X32" s="149"/>
    </row>
    <row r="33" spans="1:24" s="150" customFormat="1" ht="18" customHeight="1" x14ac:dyDescent="0.15">
      <c r="A33" s="146"/>
      <c r="B33" s="700"/>
      <c r="C33" s="701"/>
      <c r="D33" s="156" t="s">
        <v>66</v>
      </c>
      <c r="E33" s="714" t="s">
        <v>26</v>
      </c>
      <c r="F33" s="715"/>
      <c r="G33" s="158"/>
      <c r="H33" s="158"/>
      <c r="I33" s="158"/>
      <c r="J33" s="158"/>
      <c r="K33" s="158"/>
      <c r="L33" s="158"/>
      <c r="M33" s="158"/>
      <c r="N33" s="158"/>
      <c r="O33" s="158"/>
      <c r="P33" s="158"/>
      <c r="Q33" s="158"/>
      <c r="R33" s="158"/>
      <c r="S33" s="158"/>
      <c r="T33" s="158"/>
      <c r="U33" s="182"/>
      <c r="V33" s="159"/>
      <c r="W33" s="155"/>
      <c r="X33" s="149"/>
    </row>
    <row r="34" spans="1:24" s="150" customFormat="1" ht="18" customHeight="1" x14ac:dyDescent="0.15">
      <c r="A34" s="146"/>
      <c r="B34" s="702"/>
      <c r="C34" s="701"/>
      <c r="D34" s="183"/>
      <c r="E34" s="723" t="s">
        <v>27</v>
      </c>
      <c r="F34" s="724"/>
      <c r="G34" s="184"/>
      <c r="H34" s="184"/>
      <c r="I34" s="184"/>
      <c r="J34" s="184"/>
      <c r="K34" s="184"/>
      <c r="L34" s="184"/>
      <c r="M34" s="184"/>
      <c r="N34" s="184"/>
      <c r="O34" s="184"/>
      <c r="P34" s="184"/>
      <c r="Q34" s="184"/>
      <c r="R34" s="184"/>
      <c r="S34" s="184"/>
      <c r="T34" s="184"/>
      <c r="U34" s="184"/>
      <c r="V34" s="163"/>
      <c r="W34" s="155"/>
      <c r="X34" s="149"/>
    </row>
    <row r="35" spans="1:24" s="150" customFormat="1" ht="18" customHeight="1" x14ac:dyDescent="0.15">
      <c r="A35" s="146"/>
      <c r="B35" s="703"/>
      <c r="C35" s="704"/>
      <c r="D35" s="185"/>
      <c r="E35" s="185"/>
      <c r="F35" s="170" t="s">
        <v>23</v>
      </c>
      <c r="G35" s="166">
        <f t="shared" ref="G35:V35" si="8">SUM(G32:G34)</f>
        <v>0</v>
      </c>
      <c r="H35" s="166">
        <f t="shared" si="8"/>
        <v>0</v>
      </c>
      <c r="I35" s="166">
        <f t="shared" si="8"/>
        <v>0</v>
      </c>
      <c r="J35" s="166">
        <f t="shared" si="8"/>
        <v>0</v>
      </c>
      <c r="K35" s="166">
        <f t="shared" si="8"/>
        <v>0</v>
      </c>
      <c r="L35" s="166">
        <f t="shared" si="8"/>
        <v>0</v>
      </c>
      <c r="M35" s="166">
        <f t="shared" si="8"/>
        <v>0</v>
      </c>
      <c r="N35" s="166">
        <f t="shared" si="8"/>
        <v>0</v>
      </c>
      <c r="O35" s="166">
        <f t="shared" si="8"/>
        <v>0</v>
      </c>
      <c r="P35" s="166">
        <f t="shared" si="8"/>
        <v>0</v>
      </c>
      <c r="Q35" s="166">
        <f t="shared" si="8"/>
        <v>0</v>
      </c>
      <c r="R35" s="166">
        <f t="shared" si="8"/>
        <v>0</v>
      </c>
      <c r="S35" s="166">
        <f t="shared" si="8"/>
        <v>0</v>
      </c>
      <c r="T35" s="166">
        <f t="shared" si="8"/>
        <v>0</v>
      </c>
      <c r="U35" s="166">
        <f t="shared" si="8"/>
        <v>0</v>
      </c>
      <c r="V35" s="167">
        <f t="shared" si="8"/>
        <v>0</v>
      </c>
      <c r="W35" s="186"/>
      <c r="X35" s="149"/>
    </row>
    <row r="36" spans="1:24" s="150" customFormat="1" ht="18" customHeight="1" x14ac:dyDescent="0.15">
      <c r="A36" s="146"/>
      <c r="B36" s="698"/>
      <c r="C36" s="742"/>
      <c r="D36" s="176" t="s">
        <v>63</v>
      </c>
      <c r="E36" s="177"/>
      <c r="F36" s="178"/>
      <c r="G36" s="179"/>
      <c r="H36" s="179"/>
      <c r="I36" s="179"/>
      <c r="J36" s="179"/>
      <c r="K36" s="179"/>
      <c r="L36" s="179"/>
      <c r="M36" s="179"/>
      <c r="N36" s="179"/>
      <c r="O36" s="179"/>
      <c r="P36" s="179"/>
      <c r="Q36" s="179"/>
      <c r="R36" s="179"/>
      <c r="S36" s="179"/>
      <c r="T36" s="179"/>
      <c r="U36" s="179"/>
      <c r="V36" s="180"/>
      <c r="W36" s="181"/>
      <c r="X36" s="149"/>
    </row>
    <row r="37" spans="1:24" s="150" customFormat="1" ht="18" customHeight="1" x14ac:dyDescent="0.15">
      <c r="A37" s="146"/>
      <c r="B37" s="700"/>
      <c r="C37" s="743"/>
      <c r="D37" s="156" t="s">
        <v>66</v>
      </c>
      <c r="E37" s="714" t="s">
        <v>26</v>
      </c>
      <c r="F37" s="715"/>
      <c r="G37" s="158"/>
      <c r="H37" s="158"/>
      <c r="I37" s="158"/>
      <c r="J37" s="158"/>
      <c r="K37" s="158"/>
      <c r="L37" s="158"/>
      <c r="M37" s="158"/>
      <c r="N37" s="158"/>
      <c r="O37" s="158"/>
      <c r="P37" s="158"/>
      <c r="Q37" s="158"/>
      <c r="R37" s="158"/>
      <c r="S37" s="158"/>
      <c r="T37" s="158"/>
      <c r="U37" s="182"/>
      <c r="V37" s="159"/>
      <c r="W37" s="155"/>
      <c r="X37" s="149"/>
    </row>
    <row r="38" spans="1:24" s="150" customFormat="1" ht="18" customHeight="1" x14ac:dyDescent="0.15">
      <c r="A38" s="146"/>
      <c r="B38" s="702"/>
      <c r="C38" s="743"/>
      <c r="D38" s="183"/>
      <c r="E38" s="723" t="s">
        <v>27</v>
      </c>
      <c r="F38" s="724"/>
      <c r="G38" s="184"/>
      <c r="H38" s="184"/>
      <c r="I38" s="184"/>
      <c r="J38" s="184"/>
      <c r="K38" s="184"/>
      <c r="L38" s="184"/>
      <c r="M38" s="184"/>
      <c r="N38" s="184"/>
      <c r="O38" s="184"/>
      <c r="P38" s="184"/>
      <c r="Q38" s="184"/>
      <c r="R38" s="184"/>
      <c r="S38" s="184"/>
      <c r="T38" s="184"/>
      <c r="U38" s="184"/>
      <c r="V38" s="163"/>
      <c r="W38" s="155"/>
      <c r="X38" s="149"/>
    </row>
    <row r="39" spans="1:24" s="150" customFormat="1" ht="18" customHeight="1" x14ac:dyDescent="0.15">
      <c r="A39" s="146"/>
      <c r="B39" s="703"/>
      <c r="C39" s="704"/>
      <c r="D39" s="185"/>
      <c r="E39" s="185"/>
      <c r="F39" s="170" t="s">
        <v>23</v>
      </c>
      <c r="G39" s="166">
        <f t="shared" ref="G39:V39" si="9">SUM(G36:G38)</f>
        <v>0</v>
      </c>
      <c r="H39" s="166">
        <f t="shared" si="9"/>
        <v>0</v>
      </c>
      <c r="I39" s="166">
        <f t="shared" si="9"/>
        <v>0</v>
      </c>
      <c r="J39" s="166">
        <f t="shared" si="9"/>
        <v>0</v>
      </c>
      <c r="K39" s="166">
        <f t="shared" si="9"/>
        <v>0</v>
      </c>
      <c r="L39" s="166">
        <f t="shared" si="9"/>
        <v>0</v>
      </c>
      <c r="M39" s="166">
        <f t="shared" si="9"/>
        <v>0</v>
      </c>
      <c r="N39" s="166">
        <f t="shared" si="9"/>
        <v>0</v>
      </c>
      <c r="O39" s="166">
        <f t="shared" si="9"/>
        <v>0</v>
      </c>
      <c r="P39" s="166">
        <f t="shared" si="9"/>
        <v>0</v>
      </c>
      <c r="Q39" s="166">
        <f t="shared" si="9"/>
        <v>0</v>
      </c>
      <c r="R39" s="166">
        <f t="shared" si="9"/>
        <v>0</v>
      </c>
      <c r="S39" s="166">
        <f t="shared" si="9"/>
        <v>0</v>
      </c>
      <c r="T39" s="166">
        <f t="shared" si="9"/>
        <v>0</v>
      </c>
      <c r="U39" s="166">
        <f t="shared" si="9"/>
        <v>0</v>
      </c>
      <c r="V39" s="167">
        <f t="shared" si="9"/>
        <v>0</v>
      </c>
      <c r="W39" s="186"/>
      <c r="X39" s="149"/>
    </row>
    <row r="40" spans="1:24" s="150" customFormat="1" ht="18" customHeight="1" x14ac:dyDescent="0.15">
      <c r="A40" s="146"/>
      <c r="B40" s="698"/>
      <c r="C40" s="699"/>
      <c r="D40" s="176" t="s">
        <v>63</v>
      </c>
      <c r="E40" s="177"/>
      <c r="F40" s="178"/>
      <c r="G40" s="179"/>
      <c r="H40" s="179"/>
      <c r="I40" s="179"/>
      <c r="J40" s="179"/>
      <c r="K40" s="179"/>
      <c r="L40" s="179"/>
      <c r="M40" s="179"/>
      <c r="N40" s="179"/>
      <c r="O40" s="179"/>
      <c r="P40" s="179"/>
      <c r="Q40" s="179"/>
      <c r="R40" s="179"/>
      <c r="S40" s="179"/>
      <c r="T40" s="179"/>
      <c r="U40" s="179"/>
      <c r="V40" s="180"/>
      <c r="W40" s="181"/>
      <c r="X40" s="149"/>
    </row>
    <row r="41" spans="1:24" s="150" customFormat="1" ht="18" customHeight="1" x14ac:dyDescent="0.15">
      <c r="A41" s="146"/>
      <c r="B41" s="700"/>
      <c r="C41" s="701"/>
      <c r="D41" s="156" t="s">
        <v>66</v>
      </c>
      <c r="E41" s="714" t="s">
        <v>26</v>
      </c>
      <c r="F41" s="715"/>
      <c r="G41" s="158"/>
      <c r="H41" s="158"/>
      <c r="I41" s="158"/>
      <c r="J41" s="158"/>
      <c r="K41" s="158"/>
      <c r="L41" s="158"/>
      <c r="M41" s="158"/>
      <c r="N41" s="158"/>
      <c r="O41" s="158"/>
      <c r="P41" s="158"/>
      <c r="Q41" s="158"/>
      <c r="R41" s="158"/>
      <c r="S41" s="158"/>
      <c r="T41" s="158"/>
      <c r="U41" s="182"/>
      <c r="V41" s="159"/>
      <c r="W41" s="155"/>
      <c r="X41" s="149"/>
    </row>
    <row r="42" spans="1:24" s="150" customFormat="1" ht="18" customHeight="1" x14ac:dyDescent="0.15">
      <c r="A42" s="146"/>
      <c r="B42" s="702"/>
      <c r="C42" s="701"/>
      <c r="D42" s="183"/>
      <c r="E42" s="723" t="s">
        <v>27</v>
      </c>
      <c r="F42" s="724"/>
      <c r="G42" s="184"/>
      <c r="H42" s="184"/>
      <c r="I42" s="184"/>
      <c r="J42" s="184"/>
      <c r="K42" s="184"/>
      <c r="L42" s="184"/>
      <c r="M42" s="184"/>
      <c r="N42" s="184"/>
      <c r="O42" s="184"/>
      <c r="P42" s="184"/>
      <c r="Q42" s="184"/>
      <c r="R42" s="184"/>
      <c r="S42" s="184"/>
      <c r="T42" s="184"/>
      <c r="U42" s="184"/>
      <c r="V42" s="187"/>
      <c r="W42" s="155"/>
      <c r="X42" s="149"/>
    </row>
    <row r="43" spans="1:24" s="150" customFormat="1" ht="18" customHeight="1" x14ac:dyDescent="0.15">
      <c r="A43" s="146"/>
      <c r="B43" s="703"/>
      <c r="C43" s="704"/>
      <c r="D43" s="185"/>
      <c r="E43" s="185"/>
      <c r="F43" s="170" t="s">
        <v>23</v>
      </c>
      <c r="G43" s="166">
        <f t="shared" ref="G43:V43" si="10">SUM(G40:G42)</f>
        <v>0</v>
      </c>
      <c r="H43" s="166">
        <f t="shared" si="10"/>
        <v>0</v>
      </c>
      <c r="I43" s="166">
        <f t="shared" si="10"/>
        <v>0</v>
      </c>
      <c r="J43" s="166">
        <f t="shared" si="10"/>
        <v>0</v>
      </c>
      <c r="K43" s="166">
        <f t="shared" si="10"/>
        <v>0</v>
      </c>
      <c r="L43" s="166">
        <f t="shared" si="10"/>
        <v>0</v>
      </c>
      <c r="M43" s="166">
        <f t="shared" si="10"/>
        <v>0</v>
      </c>
      <c r="N43" s="166">
        <f t="shared" si="10"/>
        <v>0</v>
      </c>
      <c r="O43" s="166">
        <f t="shared" si="10"/>
        <v>0</v>
      </c>
      <c r="P43" s="166">
        <f t="shared" si="10"/>
        <v>0</v>
      </c>
      <c r="Q43" s="166">
        <f t="shared" si="10"/>
        <v>0</v>
      </c>
      <c r="R43" s="166">
        <f t="shared" si="10"/>
        <v>0</v>
      </c>
      <c r="S43" s="166">
        <f t="shared" si="10"/>
        <v>0</v>
      </c>
      <c r="T43" s="166">
        <f t="shared" si="10"/>
        <v>0</v>
      </c>
      <c r="U43" s="166">
        <f t="shared" si="10"/>
        <v>0</v>
      </c>
      <c r="V43" s="167">
        <f t="shared" si="10"/>
        <v>0</v>
      </c>
      <c r="W43" s="186"/>
      <c r="X43" s="149"/>
    </row>
    <row r="44" spans="1:24" s="150" customFormat="1" ht="18" customHeight="1" thickBot="1" x14ac:dyDescent="0.2">
      <c r="A44" s="146"/>
      <c r="B44" s="188" t="s">
        <v>142</v>
      </c>
      <c r="C44" s="189"/>
      <c r="D44" s="94"/>
      <c r="E44" s="94"/>
      <c r="F44" s="190"/>
      <c r="G44" s="153"/>
      <c r="H44" s="153"/>
      <c r="I44" s="153"/>
      <c r="J44" s="153"/>
      <c r="K44" s="153"/>
      <c r="L44" s="153"/>
      <c r="M44" s="153"/>
      <c r="N44" s="153"/>
      <c r="O44" s="153"/>
      <c r="P44" s="153"/>
      <c r="Q44" s="153"/>
      <c r="R44" s="153"/>
      <c r="S44" s="153"/>
      <c r="T44" s="153"/>
      <c r="U44" s="153"/>
      <c r="V44" s="172">
        <f>SUM(G44:U44)</f>
        <v>0</v>
      </c>
      <c r="W44" s="155"/>
      <c r="X44" s="149"/>
    </row>
    <row r="45" spans="1:24" s="150" customFormat="1" ht="18" customHeight="1" x14ac:dyDescent="0.15">
      <c r="A45" s="146"/>
      <c r="B45" s="736" t="s">
        <v>258</v>
      </c>
      <c r="C45" s="737"/>
      <c r="D45" s="737"/>
      <c r="E45" s="737"/>
      <c r="F45" s="738"/>
      <c r="G45" s="191">
        <f t="shared" ref="G45:V46" si="11">SUM(G14,G23,G27,G31,G35,G39,G43,G44)</f>
        <v>0</v>
      </c>
      <c r="H45" s="191">
        <f t="shared" si="11"/>
        <v>0</v>
      </c>
      <c r="I45" s="191">
        <f t="shared" si="11"/>
        <v>0</v>
      </c>
      <c r="J45" s="191">
        <f t="shared" si="11"/>
        <v>0</v>
      </c>
      <c r="K45" s="191">
        <f t="shared" si="11"/>
        <v>0</v>
      </c>
      <c r="L45" s="191">
        <f t="shared" si="11"/>
        <v>0</v>
      </c>
      <c r="M45" s="191">
        <f t="shared" si="11"/>
        <v>0</v>
      </c>
      <c r="N45" s="191">
        <f t="shared" si="11"/>
        <v>0</v>
      </c>
      <c r="O45" s="191">
        <f t="shared" si="11"/>
        <v>0</v>
      </c>
      <c r="P45" s="191">
        <f t="shared" si="11"/>
        <v>0</v>
      </c>
      <c r="Q45" s="191">
        <f t="shared" si="11"/>
        <v>0</v>
      </c>
      <c r="R45" s="191">
        <f t="shared" si="11"/>
        <v>0</v>
      </c>
      <c r="S45" s="191">
        <f t="shared" si="11"/>
        <v>0</v>
      </c>
      <c r="T45" s="191">
        <f t="shared" si="11"/>
        <v>0</v>
      </c>
      <c r="U45" s="191">
        <f t="shared" si="11"/>
        <v>0</v>
      </c>
      <c r="V45" s="192">
        <f t="shared" si="11"/>
        <v>0</v>
      </c>
      <c r="W45" s="193" t="s">
        <v>28</v>
      </c>
      <c r="X45" s="149"/>
    </row>
    <row r="46" spans="1:24" s="150" customFormat="1" ht="18" customHeight="1" thickBot="1" x14ac:dyDescent="0.2">
      <c r="A46" s="146"/>
      <c r="B46" s="739" t="s">
        <v>259</v>
      </c>
      <c r="C46" s="740"/>
      <c r="D46" s="740"/>
      <c r="E46" s="740"/>
      <c r="F46" s="741"/>
      <c r="G46" s="194">
        <f>ROUND(G45*1.1,0)</f>
        <v>0</v>
      </c>
      <c r="H46" s="194">
        <f t="shared" ref="H46:U46" si="12">ROUND(H45*1.1,0)</f>
        <v>0</v>
      </c>
      <c r="I46" s="194">
        <f t="shared" si="12"/>
        <v>0</v>
      </c>
      <c r="J46" s="194">
        <f t="shared" si="12"/>
        <v>0</v>
      </c>
      <c r="K46" s="194">
        <f t="shared" si="12"/>
        <v>0</v>
      </c>
      <c r="L46" s="194">
        <f t="shared" si="12"/>
        <v>0</v>
      </c>
      <c r="M46" s="194">
        <f t="shared" si="12"/>
        <v>0</v>
      </c>
      <c r="N46" s="194">
        <f t="shared" si="12"/>
        <v>0</v>
      </c>
      <c r="O46" s="194">
        <f t="shared" si="12"/>
        <v>0</v>
      </c>
      <c r="P46" s="194">
        <f t="shared" si="12"/>
        <v>0</v>
      </c>
      <c r="Q46" s="194">
        <f t="shared" si="12"/>
        <v>0</v>
      </c>
      <c r="R46" s="194">
        <f t="shared" si="12"/>
        <v>0</v>
      </c>
      <c r="S46" s="194">
        <f t="shared" si="12"/>
        <v>0</v>
      </c>
      <c r="T46" s="194">
        <f t="shared" si="12"/>
        <v>0</v>
      </c>
      <c r="U46" s="194">
        <f t="shared" si="12"/>
        <v>0</v>
      </c>
      <c r="V46" s="195">
        <f t="shared" si="11"/>
        <v>0</v>
      </c>
      <c r="W46" s="196" t="s">
        <v>28</v>
      </c>
      <c r="X46" s="149"/>
    </row>
    <row r="47" spans="1:24" s="150" customFormat="1" ht="18" customHeight="1" x14ac:dyDescent="0.15">
      <c r="A47" s="146"/>
      <c r="B47" s="197"/>
      <c r="C47" s="146"/>
      <c r="D47" s="146"/>
      <c r="E47" s="146"/>
      <c r="F47" s="146"/>
      <c r="G47" s="146"/>
      <c r="H47" s="146"/>
      <c r="I47" s="146"/>
      <c r="J47" s="146"/>
      <c r="K47" s="146"/>
      <c r="L47" s="146"/>
      <c r="M47" s="146"/>
      <c r="N47" s="146"/>
      <c r="O47" s="146"/>
      <c r="P47" s="146"/>
      <c r="Q47" s="146"/>
      <c r="R47" s="146"/>
      <c r="S47" s="146"/>
      <c r="T47" s="146"/>
      <c r="U47" s="146"/>
      <c r="V47" s="145"/>
      <c r="X47" s="149"/>
    </row>
    <row r="48" spans="1:24" s="150" customFormat="1" ht="18" customHeight="1" thickBot="1" x14ac:dyDescent="0.2">
      <c r="A48" s="146"/>
      <c r="B48" s="197"/>
      <c r="C48" s="146"/>
      <c r="D48" s="146"/>
      <c r="E48" s="146"/>
      <c r="F48" s="146"/>
      <c r="G48" s="146"/>
      <c r="H48" s="146"/>
      <c r="I48" s="146"/>
      <c r="J48" s="146"/>
      <c r="K48" s="146"/>
      <c r="L48" s="146"/>
      <c r="M48" s="146"/>
      <c r="N48" s="146"/>
      <c r="O48" s="146"/>
      <c r="P48" s="146"/>
      <c r="Q48" s="146"/>
      <c r="R48" s="146"/>
      <c r="S48" s="146"/>
      <c r="T48" s="146"/>
      <c r="U48" s="146"/>
      <c r="V48" s="145"/>
      <c r="X48" s="149"/>
    </row>
    <row r="49" spans="1:24" s="150" customFormat="1" ht="18" customHeight="1" thickBot="1" x14ac:dyDescent="0.2">
      <c r="A49" s="146"/>
      <c r="B49" s="734" t="s">
        <v>22</v>
      </c>
      <c r="C49" s="735"/>
      <c r="D49" s="712"/>
      <c r="E49" s="712"/>
      <c r="F49" s="713"/>
      <c r="G49" s="198" t="s">
        <v>198</v>
      </c>
      <c r="H49" s="198" t="s">
        <v>199</v>
      </c>
      <c r="I49" s="198" t="s">
        <v>200</v>
      </c>
      <c r="J49" s="198" t="s">
        <v>201</v>
      </c>
      <c r="K49" s="198" t="s">
        <v>202</v>
      </c>
      <c r="L49" s="198" t="s">
        <v>203</v>
      </c>
      <c r="M49" s="198" t="s">
        <v>204</v>
      </c>
      <c r="N49" s="198" t="s">
        <v>205</v>
      </c>
      <c r="O49" s="198" t="s">
        <v>206</v>
      </c>
      <c r="P49" s="198" t="s">
        <v>207</v>
      </c>
      <c r="Q49" s="198" t="s">
        <v>208</v>
      </c>
      <c r="R49" s="198" t="s">
        <v>209</v>
      </c>
      <c r="S49" s="198" t="s">
        <v>210</v>
      </c>
      <c r="T49" s="198" t="s">
        <v>211</v>
      </c>
      <c r="U49" s="198" t="s">
        <v>212</v>
      </c>
      <c r="V49" s="199" t="s">
        <v>116</v>
      </c>
      <c r="W49" s="200" t="s">
        <v>68</v>
      </c>
      <c r="X49" s="149"/>
    </row>
    <row r="50" spans="1:24" s="201" customFormat="1" ht="20.100000000000001" customHeight="1" x14ac:dyDescent="0.15">
      <c r="B50" s="202">
        <v>1</v>
      </c>
      <c r="C50" s="203" t="s">
        <v>134</v>
      </c>
      <c r="D50" s="203"/>
      <c r="E50" s="203" t="s">
        <v>143</v>
      </c>
      <c r="F50" s="204"/>
      <c r="G50" s="205">
        <f t="shared" ref="G50:U50" si="13">G52+G51*G53</f>
        <v>0</v>
      </c>
      <c r="H50" s="205">
        <f t="shared" si="13"/>
        <v>0</v>
      </c>
      <c r="I50" s="205">
        <f t="shared" si="13"/>
        <v>0</v>
      </c>
      <c r="J50" s="205">
        <f t="shared" si="13"/>
        <v>0</v>
      </c>
      <c r="K50" s="205">
        <f t="shared" si="13"/>
        <v>0</v>
      </c>
      <c r="L50" s="205">
        <f t="shared" si="13"/>
        <v>0</v>
      </c>
      <c r="M50" s="205">
        <f t="shared" si="13"/>
        <v>0</v>
      </c>
      <c r="N50" s="205">
        <f t="shared" si="13"/>
        <v>0</v>
      </c>
      <c r="O50" s="205">
        <f t="shared" si="13"/>
        <v>0</v>
      </c>
      <c r="P50" s="205">
        <f t="shared" si="13"/>
        <v>0</v>
      </c>
      <c r="Q50" s="205">
        <f t="shared" si="13"/>
        <v>0</v>
      </c>
      <c r="R50" s="205">
        <f t="shared" si="13"/>
        <v>0</v>
      </c>
      <c r="S50" s="205">
        <f t="shared" si="13"/>
        <v>0</v>
      </c>
      <c r="T50" s="205">
        <f t="shared" si="13"/>
        <v>0</v>
      </c>
      <c r="U50" s="205">
        <f t="shared" si="13"/>
        <v>0</v>
      </c>
      <c r="V50" s="206">
        <f>SUM(G50:U50)</f>
        <v>0</v>
      </c>
      <c r="W50" s="744"/>
    </row>
    <row r="51" spans="1:24" s="201" customFormat="1" ht="20.100000000000001" customHeight="1" x14ac:dyDescent="0.15">
      <c r="B51" s="207"/>
      <c r="C51" s="208" t="s">
        <v>144</v>
      </c>
      <c r="D51" s="209"/>
      <c r="E51" s="209" t="s">
        <v>145</v>
      </c>
      <c r="F51" s="210"/>
      <c r="G51" s="211"/>
      <c r="H51" s="212"/>
      <c r="I51" s="212"/>
      <c r="J51" s="212"/>
      <c r="K51" s="212"/>
      <c r="L51" s="213"/>
      <c r="M51" s="213"/>
      <c r="N51" s="213"/>
      <c r="O51" s="213"/>
      <c r="P51" s="213"/>
      <c r="Q51" s="212"/>
      <c r="R51" s="212"/>
      <c r="S51" s="212"/>
      <c r="T51" s="213"/>
      <c r="U51" s="214"/>
      <c r="V51" s="215"/>
      <c r="W51" s="744"/>
    </row>
    <row r="52" spans="1:24" s="201" customFormat="1" ht="20.100000000000001" customHeight="1" x14ac:dyDescent="0.15">
      <c r="B52" s="207"/>
      <c r="C52" s="216" t="s">
        <v>146</v>
      </c>
      <c r="D52" s="217"/>
      <c r="E52" s="217" t="s">
        <v>143</v>
      </c>
      <c r="F52" s="218"/>
      <c r="G52" s="219"/>
      <c r="H52" s="220"/>
      <c r="I52" s="220"/>
      <c r="J52" s="220"/>
      <c r="K52" s="220"/>
      <c r="L52" s="221"/>
      <c r="M52" s="221"/>
      <c r="N52" s="221"/>
      <c r="O52" s="221"/>
      <c r="P52" s="221"/>
      <c r="Q52" s="220"/>
      <c r="R52" s="220"/>
      <c r="S52" s="220"/>
      <c r="T52" s="221"/>
      <c r="U52" s="222"/>
      <c r="V52" s="223"/>
      <c r="W52" s="744"/>
    </row>
    <row r="53" spans="1:24" s="201" customFormat="1" ht="20.100000000000001" customHeight="1" x14ac:dyDescent="0.15">
      <c r="B53" s="224"/>
      <c r="C53" s="225" t="s">
        <v>147</v>
      </c>
      <c r="D53" s="226"/>
      <c r="E53" s="226" t="s">
        <v>143</v>
      </c>
      <c r="F53" s="227"/>
      <c r="G53" s="228"/>
      <c r="H53" s="229"/>
      <c r="I53" s="229"/>
      <c r="J53" s="229"/>
      <c r="K53" s="229"/>
      <c r="L53" s="230"/>
      <c r="M53" s="230"/>
      <c r="N53" s="230"/>
      <c r="O53" s="230"/>
      <c r="P53" s="230"/>
      <c r="Q53" s="229"/>
      <c r="R53" s="229"/>
      <c r="S53" s="229"/>
      <c r="T53" s="230"/>
      <c r="U53" s="231"/>
      <c r="V53" s="206"/>
      <c r="W53" s="745"/>
    </row>
    <row r="54" spans="1:24" s="201" customFormat="1" ht="20.100000000000001" customHeight="1" x14ac:dyDescent="0.15">
      <c r="B54" s="232">
        <v>2</v>
      </c>
      <c r="C54" s="203" t="s">
        <v>135</v>
      </c>
      <c r="D54" s="203"/>
      <c r="E54" s="203" t="s">
        <v>143</v>
      </c>
      <c r="F54" s="204"/>
      <c r="G54" s="205">
        <f t="shared" ref="G54:V54" si="14">G55+G56</f>
        <v>0</v>
      </c>
      <c r="H54" s="205">
        <f t="shared" si="14"/>
        <v>0</v>
      </c>
      <c r="I54" s="205">
        <f t="shared" si="14"/>
        <v>0</v>
      </c>
      <c r="J54" s="205">
        <f t="shared" si="14"/>
        <v>0</v>
      </c>
      <c r="K54" s="205">
        <f t="shared" si="14"/>
        <v>0</v>
      </c>
      <c r="L54" s="205">
        <f t="shared" si="14"/>
        <v>0</v>
      </c>
      <c r="M54" s="205">
        <f t="shared" si="14"/>
        <v>0</v>
      </c>
      <c r="N54" s="205">
        <f t="shared" si="14"/>
        <v>0</v>
      </c>
      <c r="O54" s="205">
        <f t="shared" si="14"/>
        <v>0</v>
      </c>
      <c r="P54" s="205">
        <f t="shared" si="14"/>
        <v>0</v>
      </c>
      <c r="Q54" s="205">
        <f t="shared" si="14"/>
        <v>0</v>
      </c>
      <c r="R54" s="205">
        <f t="shared" si="14"/>
        <v>0</v>
      </c>
      <c r="S54" s="205">
        <f t="shared" si="14"/>
        <v>0</v>
      </c>
      <c r="T54" s="205">
        <f t="shared" si="14"/>
        <v>0</v>
      </c>
      <c r="U54" s="205">
        <f t="shared" si="14"/>
        <v>0</v>
      </c>
      <c r="V54" s="233">
        <f t="shared" si="14"/>
        <v>0</v>
      </c>
      <c r="W54" s="746"/>
    </row>
    <row r="55" spans="1:24" s="201" customFormat="1" ht="20.100000000000001" customHeight="1" x14ac:dyDescent="0.15">
      <c r="B55" s="207"/>
      <c r="C55" s="208" t="s">
        <v>148</v>
      </c>
      <c r="D55" s="209"/>
      <c r="E55" s="209" t="s">
        <v>143</v>
      </c>
      <c r="F55" s="210"/>
      <c r="G55" s="234">
        <v>0</v>
      </c>
      <c r="H55" s="234">
        <v>0</v>
      </c>
      <c r="I55" s="234">
        <v>0</v>
      </c>
      <c r="J55" s="234">
        <v>0</v>
      </c>
      <c r="K55" s="234">
        <v>0</v>
      </c>
      <c r="L55" s="234">
        <v>0</v>
      </c>
      <c r="M55" s="234">
        <v>0</v>
      </c>
      <c r="N55" s="234">
        <v>0</v>
      </c>
      <c r="O55" s="234">
        <v>0</v>
      </c>
      <c r="P55" s="234">
        <v>0</v>
      </c>
      <c r="Q55" s="234">
        <v>0</v>
      </c>
      <c r="R55" s="234">
        <v>0</v>
      </c>
      <c r="S55" s="234">
        <v>0</v>
      </c>
      <c r="T55" s="234">
        <v>0</v>
      </c>
      <c r="U55" s="234">
        <v>0</v>
      </c>
      <c r="V55" s="215"/>
      <c r="W55" s="744"/>
    </row>
    <row r="56" spans="1:24" s="201" customFormat="1" ht="20.100000000000001" customHeight="1" x14ac:dyDescent="0.15">
      <c r="B56" s="207"/>
      <c r="C56" s="216" t="s">
        <v>149</v>
      </c>
      <c r="D56" s="217"/>
      <c r="E56" s="217" t="s">
        <v>143</v>
      </c>
      <c r="F56" s="235" t="s">
        <v>152</v>
      </c>
      <c r="G56" s="236">
        <f t="shared" ref="G56:U56" si="15">G57*(G58+G59)</f>
        <v>0</v>
      </c>
      <c r="H56" s="236">
        <f t="shared" si="15"/>
        <v>0</v>
      </c>
      <c r="I56" s="236">
        <f t="shared" si="15"/>
        <v>0</v>
      </c>
      <c r="J56" s="236">
        <f t="shared" si="15"/>
        <v>0</v>
      </c>
      <c r="K56" s="236">
        <f t="shared" si="15"/>
        <v>0</v>
      </c>
      <c r="L56" s="236">
        <f t="shared" si="15"/>
        <v>0</v>
      </c>
      <c r="M56" s="236">
        <f t="shared" si="15"/>
        <v>0</v>
      </c>
      <c r="N56" s="236">
        <f t="shared" si="15"/>
        <v>0</v>
      </c>
      <c r="O56" s="236">
        <f t="shared" si="15"/>
        <v>0</v>
      </c>
      <c r="P56" s="236">
        <f t="shared" si="15"/>
        <v>0</v>
      </c>
      <c r="Q56" s="236">
        <f t="shared" si="15"/>
        <v>0</v>
      </c>
      <c r="R56" s="236">
        <f t="shared" si="15"/>
        <v>0</v>
      </c>
      <c r="S56" s="236">
        <f t="shared" si="15"/>
        <v>0</v>
      </c>
      <c r="T56" s="236">
        <f t="shared" si="15"/>
        <v>0</v>
      </c>
      <c r="U56" s="236">
        <f t="shared" si="15"/>
        <v>0</v>
      </c>
      <c r="V56" s="223"/>
      <c r="W56" s="744"/>
    </row>
    <row r="57" spans="1:24" s="201" customFormat="1" ht="20.100000000000001" customHeight="1" x14ac:dyDescent="0.15">
      <c r="B57" s="207"/>
      <c r="C57" s="237" t="s">
        <v>150</v>
      </c>
      <c r="D57" s="238"/>
      <c r="E57" s="239" t="s">
        <v>151</v>
      </c>
      <c r="F57" s="235"/>
      <c r="G57" s="236"/>
      <c r="H57" s="236"/>
      <c r="I57" s="236"/>
      <c r="J57" s="236"/>
      <c r="K57" s="236"/>
      <c r="L57" s="236"/>
      <c r="M57" s="236"/>
      <c r="N57" s="236"/>
      <c r="O57" s="236"/>
      <c r="P57" s="236"/>
      <c r="Q57" s="236"/>
      <c r="R57" s="236"/>
      <c r="S57" s="236"/>
      <c r="T57" s="236"/>
      <c r="U57" s="236"/>
      <c r="V57" s="223"/>
      <c r="W57" s="744"/>
    </row>
    <row r="58" spans="1:24" s="201" customFormat="1" ht="20.100000000000001" customHeight="1" x14ac:dyDescent="0.15">
      <c r="B58" s="207"/>
      <c r="C58" s="216" t="s">
        <v>153</v>
      </c>
      <c r="D58" s="217"/>
      <c r="E58" s="240" t="s">
        <v>154</v>
      </c>
      <c r="F58" s="218"/>
      <c r="G58" s="219"/>
      <c r="H58" s="220"/>
      <c r="I58" s="220"/>
      <c r="J58" s="220"/>
      <c r="K58" s="220"/>
      <c r="L58" s="221"/>
      <c r="M58" s="221"/>
      <c r="N58" s="221"/>
      <c r="O58" s="221"/>
      <c r="P58" s="221"/>
      <c r="Q58" s="220"/>
      <c r="R58" s="220"/>
      <c r="S58" s="220"/>
      <c r="T58" s="221"/>
      <c r="U58" s="221"/>
      <c r="V58" s="223"/>
      <c r="W58" s="744"/>
    </row>
    <row r="59" spans="1:24" s="201" customFormat="1" ht="20.100000000000001" customHeight="1" x14ac:dyDescent="0.15">
      <c r="B59" s="224"/>
      <c r="C59" s="225" t="s">
        <v>155</v>
      </c>
      <c r="D59" s="226"/>
      <c r="E59" s="240" t="s">
        <v>154</v>
      </c>
      <c r="F59" s="204"/>
      <c r="G59" s="241"/>
      <c r="H59" s="242"/>
      <c r="I59" s="242"/>
      <c r="J59" s="242"/>
      <c r="K59" s="242"/>
      <c r="L59" s="243"/>
      <c r="M59" s="243"/>
      <c r="N59" s="243"/>
      <c r="O59" s="243"/>
      <c r="P59" s="243"/>
      <c r="Q59" s="242"/>
      <c r="R59" s="242"/>
      <c r="S59" s="242"/>
      <c r="T59" s="243"/>
      <c r="U59" s="243"/>
      <c r="V59" s="206"/>
      <c r="W59" s="745"/>
    </row>
    <row r="60" spans="1:24" s="201" customFormat="1" ht="20.100000000000001" customHeight="1" x14ac:dyDescent="0.15">
      <c r="B60" s="232">
        <v>3</v>
      </c>
      <c r="C60" s="244" t="s">
        <v>136</v>
      </c>
      <c r="D60" s="244"/>
      <c r="E60" s="244" t="s">
        <v>143</v>
      </c>
      <c r="F60" s="245"/>
      <c r="G60" s="205">
        <f t="shared" ref="G60:U60" si="16">G61+G62*G63</f>
        <v>0</v>
      </c>
      <c r="H60" s="205">
        <f t="shared" si="16"/>
        <v>0</v>
      </c>
      <c r="I60" s="205">
        <f t="shared" si="16"/>
        <v>0</v>
      </c>
      <c r="J60" s="205">
        <f t="shared" si="16"/>
        <v>0</v>
      </c>
      <c r="K60" s="205">
        <f t="shared" si="16"/>
        <v>0</v>
      </c>
      <c r="L60" s="205">
        <f t="shared" si="16"/>
        <v>0</v>
      </c>
      <c r="M60" s="205">
        <f t="shared" si="16"/>
        <v>0</v>
      </c>
      <c r="N60" s="205">
        <f t="shared" si="16"/>
        <v>0</v>
      </c>
      <c r="O60" s="205">
        <f t="shared" si="16"/>
        <v>0</v>
      </c>
      <c r="P60" s="205">
        <f t="shared" si="16"/>
        <v>0</v>
      </c>
      <c r="Q60" s="205">
        <f t="shared" si="16"/>
        <v>0</v>
      </c>
      <c r="R60" s="205">
        <f t="shared" si="16"/>
        <v>0</v>
      </c>
      <c r="S60" s="205">
        <f t="shared" si="16"/>
        <v>0</v>
      </c>
      <c r="T60" s="205">
        <f t="shared" si="16"/>
        <v>0</v>
      </c>
      <c r="U60" s="205">
        <f t="shared" si="16"/>
        <v>0</v>
      </c>
      <c r="V60" s="233">
        <f>SUM(G60:U60)</f>
        <v>0</v>
      </c>
      <c r="W60" s="746"/>
    </row>
    <row r="61" spans="1:24" s="201" customFormat="1" ht="20.100000000000001" customHeight="1" x14ac:dyDescent="0.15">
      <c r="B61" s="232"/>
      <c r="C61" s="208" t="s">
        <v>148</v>
      </c>
      <c r="D61" s="209"/>
      <c r="E61" s="209" t="s">
        <v>143</v>
      </c>
      <c r="F61" s="210"/>
      <c r="G61" s="234"/>
      <c r="H61" s="234"/>
      <c r="I61" s="234"/>
      <c r="J61" s="234"/>
      <c r="K61" s="234"/>
      <c r="L61" s="234"/>
      <c r="M61" s="234"/>
      <c r="N61" s="234"/>
      <c r="O61" s="234"/>
      <c r="P61" s="234"/>
      <c r="Q61" s="234"/>
      <c r="R61" s="234"/>
      <c r="S61" s="234"/>
      <c r="T61" s="234"/>
      <c r="U61" s="234"/>
      <c r="V61" s="215"/>
      <c r="W61" s="744"/>
    </row>
    <row r="62" spans="1:24" s="201" customFormat="1" ht="20.100000000000001" customHeight="1" x14ac:dyDescent="0.15">
      <c r="B62" s="207"/>
      <c r="C62" s="246" t="s">
        <v>178</v>
      </c>
      <c r="D62" s="237"/>
      <c r="E62" s="247" t="s">
        <v>145</v>
      </c>
      <c r="F62" s="248"/>
      <c r="G62" s="249"/>
      <c r="H62" s="249"/>
      <c r="I62" s="249"/>
      <c r="J62" s="249"/>
      <c r="K62" s="249"/>
      <c r="L62" s="249"/>
      <c r="M62" s="249"/>
      <c r="N62" s="249"/>
      <c r="O62" s="249"/>
      <c r="P62" s="249"/>
      <c r="Q62" s="249"/>
      <c r="R62" s="249"/>
      <c r="S62" s="249"/>
      <c r="T62" s="249"/>
      <c r="U62" s="249"/>
      <c r="V62" s="223"/>
      <c r="W62" s="744"/>
    </row>
    <row r="63" spans="1:24" s="201" customFormat="1" ht="20.100000000000001" customHeight="1" x14ac:dyDescent="0.15">
      <c r="B63" s="207"/>
      <c r="C63" s="250" t="s">
        <v>179</v>
      </c>
      <c r="D63" s="251"/>
      <c r="E63" s="252" t="s">
        <v>156</v>
      </c>
      <c r="F63" s="253"/>
      <c r="G63" s="241"/>
      <c r="H63" s="242"/>
      <c r="I63" s="242"/>
      <c r="J63" s="242"/>
      <c r="K63" s="242"/>
      <c r="L63" s="243"/>
      <c r="M63" s="243"/>
      <c r="N63" s="243"/>
      <c r="O63" s="243"/>
      <c r="P63" s="243"/>
      <c r="Q63" s="242"/>
      <c r="R63" s="242"/>
      <c r="S63" s="242"/>
      <c r="T63" s="243"/>
      <c r="U63" s="243"/>
      <c r="V63" s="206"/>
      <c r="W63" s="745"/>
    </row>
    <row r="64" spans="1:24" s="201" customFormat="1" ht="20.100000000000001" customHeight="1" x14ac:dyDescent="0.15">
      <c r="B64" s="254">
        <v>4</v>
      </c>
      <c r="C64" s="255" t="s">
        <v>137</v>
      </c>
      <c r="D64" s="244"/>
      <c r="E64" s="244"/>
      <c r="F64" s="256"/>
      <c r="G64" s="212">
        <v>0</v>
      </c>
      <c r="H64" s="234">
        <v>0</v>
      </c>
      <c r="I64" s="234">
        <v>0</v>
      </c>
      <c r="J64" s="211">
        <v>0</v>
      </c>
      <c r="K64" s="212">
        <v>0</v>
      </c>
      <c r="L64" s="212">
        <v>0</v>
      </c>
      <c r="M64" s="212">
        <v>0</v>
      </c>
      <c r="N64" s="211">
        <v>0</v>
      </c>
      <c r="O64" s="212">
        <v>0</v>
      </c>
      <c r="P64" s="212">
        <v>0</v>
      </c>
      <c r="Q64" s="212">
        <v>0</v>
      </c>
      <c r="R64" s="212">
        <v>0</v>
      </c>
      <c r="S64" s="212">
        <v>0</v>
      </c>
      <c r="T64" s="212">
        <v>0</v>
      </c>
      <c r="U64" s="212">
        <v>0</v>
      </c>
      <c r="V64" s="233">
        <f>SUM(G64:U64)</f>
        <v>0</v>
      </c>
      <c r="W64" s="257"/>
    </row>
    <row r="65" spans="1:25" s="201" customFormat="1" ht="20.100000000000001" customHeight="1" thickBot="1" x14ac:dyDescent="0.2">
      <c r="B65" s="232">
        <v>5</v>
      </c>
      <c r="C65" s="258" t="s">
        <v>138</v>
      </c>
      <c r="D65" s="238"/>
      <c r="E65" s="259"/>
      <c r="F65" s="260"/>
      <c r="G65" s="212">
        <v>0</v>
      </c>
      <c r="H65" s="234">
        <v>0</v>
      </c>
      <c r="I65" s="234">
        <v>0</v>
      </c>
      <c r="J65" s="211">
        <v>0</v>
      </c>
      <c r="K65" s="212">
        <v>0</v>
      </c>
      <c r="L65" s="212">
        <v>0</v>
      </c>
      <c r="M65" s="212">
        <v>0</v>
      </c>
      <c r="N65" s="211">
        <v>0</v>
      </c>
      <c r="O65" s="212">
        <v>0</v>
      </c>
      <c r="P65" s="212">
        <v>0</v>
      </c>
      <c r="Q65" s="212">
        <v>0</v>
      </c>
      <c r="R65" s="212">
        <v>0</v>
      </c>
      <c r="S65" s="212">
        <v>0</v>
      </c>
      <c r="T65" s="212">
        <v>0</v>
      </c>
      <c r="U65" s="212">
        <v>0</v>
      </c>
      <c r="V65" s="233">
        <f>SUM(G65:U65)</f>
        <v>0</v>
      </c>
      <c r="W65" s="261"/>
    </row>
    <row r="66" spans="1:25" s="262" customFormat="1" ht="20.100000000000001" customHeight="1" x14ac:dyDescent="0.15">
      <c r="B66" s="373" t="s">
        <v>281</v>
      </c>
      <c r="C66" s="374"/>
      <c r="D66" s="374"/>
      <c r="E66" s="374"/>
      <c r="F66" s="375"/>
      <c r="G66" s="263">
        <f t="shared" ref="G66:U66" si="17">SUM(G50,G54,G60,G64,G65)</f>
        <v>0</v>
      </c>
      <c r="H66" s="263">
        <f t="shared" si="17"/>
        <v>0</v>
      </c>
      <c r="I66" s="263">
        <f t="shared" si="17"/>
        <v>0</v>
      </c>
      <c r="J66" s="263">
        <f t="shared" si="17"/>
        <v>0</v>
      </c>
      <c r="K66" s="263">
        <f t="shared" si="17"/>
        <v>0</v>
      </c>
      <c r="L66" s="263">
        <f t="shared" si="17"/>
        <v>0</v>
      </c>
      <c r="M66" s="263">
        <f t="shared" si="17"/>
        <v>0</v>
      </c>
      <c r="N66" s="263">
        <f t="shared" si="17"/>
        <v>0</v>
      </c>
      <c r="O66" s="263">
        <f t="shared" si="17"/>
        <v>0</v>
      </c>
      <c r="P66" s="263">
        <f t="shared" si="17"/>
        <v>0</v>
      </c>
      <c r="Q66" s="263">
        <f t="shared" si="17"/>
        <v>0</v>
      </c>
      <c r="R66" s="263">
        <f t="shared" si="17"/>
        <v>0</v>
      </c>
      <c r="S66" s="263">
        <f t="shared" si="17"/>
        <v>0</v>
      </c>
      <c r="T66" s="263">
        <f t="shared" si="17"/>
        <v>0</v>
      </c>
      <c r="U66" s="264">
        <f t="shared" si="17"/>
        <v>0</v>
      </c>
      <c r="V66" s="265">
        <f>SUM(G66:U66)</f>
        <v>0</v>
      </c>
      <c r="W66" s="193" t="s">
        <v>28</v>
      </c>
    </row>
    <row r="67" spans="1:25" s="262" customFormat="1" ht="20.100000000000001" customHeight="1" thickBot="1" x14ac:dyDescent="0.2">
      <c r="B67" s="751" t="s">
        <v>282</v>
      </c>
      <c r="C67" s="752"/>
      <c r="D67" s="752"/>
      <c r="E67" s="752"/>
      <c r="F67" s="753"/>
      <c r="G67" s="266">
        <f>ROUND(G66*1.1,0)</f>
        <v>0</v>
      </c>
      <c r="H67" s="266">
        <f t="shared" ref="H67:U67" si="18">ROUND(H66*1.1,0)</f>
        <v>0</v>
      </c>
      <c r="I67" s="266">
        <f t="shared" si="18"/>
        <v>0</v>
      </c>
      <c r="J67" s="266">
        <f t="shared" si="18"/>
        <v>0</v>
      </c>
      <c r="K67" s="266">
        <f t="shared" si="18"/>
        <v>0</v>
      </c>
      <c r="L67" s="266">
        <f t="shared" si="18"/>
        <v>0</v>
      </c>
      <c r="M67" s="266">
        <f t="shared" si="18"/>
        <v>0</v>
      </c>
      <c r="N67" s="266">
        <f t="shared" si="18"/>
        <v>0</v>
      </c>
      <c r="O67" s="266">
        <f t="shared" si="18"/>
        <v>0</v>
      </c>
      <c r="P67" s="266">
        <f t="shared" si="18"/>
        <v>0</v>
      </c>
      <c r="Q67" s="266">
        <f t="shared" si="18"/>
        <v>0</v>
      </c>
      <c r="R67" s="266">
        <f t="shared" si="18"/>
        <v>0</v>
      </c>
      <c r="S67" s="266">
        <f t="shared" si="18"/>
        <v>0</v>
      </c>
      <c r="T67" s="266">
        <f t="shared" si="18"/>
        <v>0</v>
      </c>
      <c r="U67" s="266">
        <f t="shared" si="18"/>
        <v>0</v>
      </c>
      <c r="V67" s="267">
        <f>SUM(G67:U67)</f>
        <v>0</v>
      </c>
      <c r="W67" s="196" t="s">
        <v>28</v>
      </c>
    </row>
    <row r="68" spans="1:25" s="262" customFormat="1" ht="20.100000000000001" customHeight="1" x14ac:dyDescent="0.15">
      <c r="A68" s="268"/>
      <c r="B68" s="269"/>
      <c r="C68" s="269"/>
      <c r="D68" s="269"/>
      <c r="E68" s="270"/>
      <c r="F68" s="271"/>
      <c r="G68" s="271"/>
      <c r="H68" s="271"/>
      <c r="I68" s="271"/>
      <c r="J68" s="271"/>
      <c r="K68" s="271"/>
      <c r="L68" s="271"/>
      <c r="M68" s="271"/>
      <c r="N68" s="271"/>
      <c r="O68" s="271"/>
      <c r="P68" s="271"/>
      <c r="Q68" s="271"/>
      <c r="R68" s="271"/>
      <c r="S68" s="271"/>
      <c r="T68" s="271"/>
      <c r="U68" s="271"/>
      <c r="V68" s="272"/>
      <c r="W68" s="268"/>
    </row>
    <row r="69" spans="1:25" s="108" customFormat="1" ht="18" customHeight="1" thickBot="1" x14ac:dyDescent="0.2">
      <c r="A69" s="273"/>
      <c r="B69" s="750" t="s">
        <v>65</v>
      </c>
      <c r="C69" s="750"/>
      <c r="D69" s="750"/>
      <c r="E69" s="750"/>
      <c r="F69" s="274"/>
      <c r="G69" s="274"/>
      <c r="H69" s="273"/>
      <c r="I69" s="273"/>
      <c r="J69" s="273"/>
      <c r="K69" s="273"/>
      <c r="L69" s="273"/>
      <c r="M69" s="273"/>
      <c r="N69" s="273"/>
      <c r="O69" s="273"/>
      <c r="P69" s="273"/>
      <c r="Q69" s="273"/>
      <c r="R69" s="273"/>
      <c r="S69" s="273"/>
      <c r="T69" s="273"/>
      <c r="U69" s="273"/>
      <c r="V69" s="275" t="s">
        <v>103</v>
      </c>
      <c r="W69" s="273"/>
    </row>
    <row r="70" spans="1:25" s="108" customFormat="1" ht="18" customHeight="1" thickBot="1" x14ac:dyDescent="0.2">
      <c r="B70" s="747" t="s">
        <v>67</v>
      </c>
      <c r="C70" s="748"/>
      <c r="D70" s="748"/>
      <c r="E70" s="748"/>
      <c r="F70" s="749"/>
      <c r="G70" s="198" t="s">
        <v>198</v>
      </c>
      <c r="H70" s="198" t="s">
        <v>199</v>
      </c>
      <c r="I70" s="198" t="s">
        <v>200</v>
      </c>
      <c r="J70" s="198" t="s">
        <v>201</v>
      </c>
      <c r="K70" s="198" t="s">
        <v>202</v>
      </c>
      <c r="L70" s="198" t="s">
        <v>203</v>
      </c>
      <c r="M70" s="198" t="s">
        <v>204</v>
      </c>
      <c r="N70" s="198" t="s">
        <v>205</v>
      </c>
      <c r="O70" s="198" t="s">
        <v>206</v>
      </c>
      <c r="P70" s="198" t="s">
        <v>207</v>
      </c>
      <c r="Q70" s="198" t="s">
        <v>208</v>
      </c>
      <c r="R70" s="198" t="s">
        <v>209</v>
      </c>
      <c r="S70" s="198" t="s">
        <v>210</v>
      </c>
      <c r="T70" s="198" t="s">
        <v>211</v>
      </c>
      <c r="U70" s="198" t="s">
        <v>212</v>
      </c>
      <c r="V70" s="199" t="s">
        <v>116</v>
      </c>
      <c r="W70" s="199" t="s">
        <v>68</v>
      </c>
    </row>
    <row r="71" spans="1:25" s="108" customFormat="1" ht="18" customHeight="1" x14ac:dyDescent="0.15">
      <c r="B71" s="862" t="s">
        <v>252</v>
      </c>
      <c r="C71" s="863"/>
      <c r="D71" s="863"/>
      <c r="E71" s="863"/>
      <c r="F71" s="864"/>
      <c r="G71" s="281"/>
      <c r="H71" s="282"/>
      <c r="I71" s="282"/>
      <c r="J71" s="282"/>
      <c r="K71" s="282"/>
      <c r="L71" s="282"/>
      <c r="M71" s="282"/>
      <c r="N71" s="282"/>
      <c r="O71" s="282"/>
      <c r="P71" s="282"/>
      <c r="Q71" s="282"/>
      <c r="R71" s="282"/>
      <c r="S71" s="282"/>
      <c r="T71" s="282"/>
      <c r="U71" s="283"/>
      <c r="V71" s="284">
        <f>SUM(H71:U71)</f>
        <v>0</v>
      </c>
      <c r="W71" s="285"/>
    </row>
    <row r="72" spans="1:25" s="108" customFormat="1" ht="18" customHeight="1" thickBot="1" x14ac:dyDescent="0.2">
      <c r="B72" s="865" t="s">
        <v>253</v>
      </c>
      <c r="C72" s="866"/>
      <c r="D72" s="867"/>
      <c r="E72" s="867"/>
      <c r="F72" s="868"/>
      <c r="G72" s="286"/>
      <c r="H72" s="287"/>
      <c r="I72" s="287"/>
      <c r="J72" s="287"/>
      <c r="K72" s="287"/>
      <c r="L72" s="287"/>
      <c r="M72" s="287"/>
      <c r="N72" s="287"/>
      <c r="O72" s="287"/>
      <c r="P72" s="287"/>
      <c r="Q72" s="287"/>
      <c r="R72" s="287"/>
      <c r="S72" s="287"/>
      <c r="T72" s="287"/>
      <c r="U72" s="288"/>
      <c r="V72" s="289">
        <f>SUM(H72:U72)</f>
        <v>0</v>
      </c>
      <c r="W72" s="290"/>
    </row>
    <row r="73" spans="1:25" s="149" customFormat="1" ht="18" customHeight="1" x14ac:dyDescent="0.15">
      <c r="B73" s="276" t="s">
        <v>17</v>
      </c>
      <c r="C73" s="137" t="s">
        <v>107</v>
      </c>
      <c r="D73" s="137"/>
      <c r="E73" s="137"/>
      <c r="F73" s="137"/>
      <c r="G73" s="137"/>
      <c r="H73" s="137"/>
      <c r="I73" s="137"/>
      <c r="J73" s="137"/>
      <c r="K73" s="137"/>
      <c r="L73" s="137"/>
      <c r="M73" s="137"/>
      <c r="N73" s="137"/>
      <c r="O73" s="137"/>
      <c r="P73" s="137"/>
      <c r="Q73" s="137"/>
      <c r="R73" s="137"/>
      <c r="S73" s="137"/>
      <c r="T73" s="137"/>
      <c r="U73" s="137"/>
      <c r="V73" s="137"/>
      <c r="W73" s="137"/>
      <c r="X73" s="137"/>
      <c r="Y73" s="137"/>
    </row>
    <row r="74" spans="1:25" s="149" customFormat="1" ht="18" customHeight="1" x14ac:dyDescent="0.15">
      <c r="B74" s="276" t="s">
        <v>18</v>
      </c>
      <c r="C74" s="137" t="s">
        <v>7</v>
      </c>
      <c r="D74" s="139"/>
      <c r="E74" s="139"/>
      <c r="F74" s="139"/>
      <c r="G74" s="139"/>
      <c r="H74" s="139"/>
      <c r="I74" s="139"/>
      <c r="J74" s="139"/>
      <c r="K74" s="139"/>
      <c r="L74" s="139"/>
      <c r="M74" s="139"/>
      <c r="N74" s="139"/>
      <c r="O74" s="139"/>
      <c r="P74" s="139"/>
      <c r="Q74" s="139"/>
      <c r="R74" s="139"/>
      <c r="S74" s="139"/>
      <c r="T74" s="139"/>
      <c r="U74" s="139"/>
      <c r="V74" s="139"/>
      <c r="W74" s="139"/>
      <c r="X74" s="139"/>
      <c r="Y74" s="139"/>
    </row>
    <row r="75" spans="1:25" s="149" customFormat="1" ht="18" customHeight="1" x14ac:dyDescent="0.15">
      <c r="B75" s="276" t="s">
        <v>19</v>
      </c>
      <c r="C75" s="137" t="s">
        <v>9</v>
      </c>
      <c r="D75" s="139"/>
      <c r="E75" s="139"/>
      <c r="F75" s="139"/>
      <c r="G75" s="139"/>
      <c r="H75" s="139"/>
      <c r="I75" s="139"/>
      <c r="J75" s="139"/>
      <c r="K75" s="139"/>
      <c r="L75" s="139"/>
      <c r="M75" s="139"/>
      <c r="N75" s="139"/>
      <c r="O75" s="139"/>
      <c r="P75" s="139"/>
      <c r="Q75" s="139"/>
      <c r="R75" s="139"/>
      <c r="S75" s="139"/>
      <c r="T75" s="139"/>
      <c r="U75" s="139"/>
      <c r="V75" s="139"/>
      <c r="W75" s="139"/>
      <c r="X75" s="139"/>
      <c r="Y75" s="139"/>
    </row>
    <row r="76" spans="1:25" s="140" customFormat="1" ht="18" customHeight="1" x14ac:dyDescent="0.15">
      <c r="A76" s="291"/>
      <c r="B76" s="292" t="s">
        <v>20</v>
      </c>
      <c r="C76" s="293" t="s">
        <v>25</v>
      </c>
      <c r="D76" s="291"/>
      <c r="E76" s="291"/>
      <c r="F76" s="291"/>
      <c r="G76" s="291"/>
      <c r="H76" s="291"/>
      <c r="I76" s="291"/>
      <c r="J76" s="291"/>
      <c r="K76" s="291"/>
      <c r="L76" s="291"/>
      <c r="M76" s="291"/>
      <c r="N76" s="291"/>
      <c r="O76" s="291"/>
    </row>
    <row r="77" spans="1:25" s="149" customFormat="1" ht="18" customHeight="1" x14ac:dyDescent="0.15">
      <c r="A77" s="294"/>
      <c r="B77" s="292" t="s">
        <v>20</v>
      </c>
      <c r="C77" s="293" t="s">
        <v>251</v>
      </c>
      <c r="D77" s="295"/>
      <c r="E77" s="295"/>
      <c r="F77" s="295"/>
      <c r="G77" s="295"/>
      <c r="H77" s="295"/>
      <c r="I77" s="295"/>
      <c r="J77" s="295"/>
      <c r="K77" s="295"/>
      <c r="L77" s="295"/>
      <c r="M77" s="295"/>
      <c r="N77" s="295"/>
      <c r="O77" s="295"/>
      <c r="P77" s="139"/>
      <c r="Q77" s="139"/>
      <c r="R77" s="139"/>
      <c r="S77" s="139"/>
      <c r="T77" s="139"/>
      <c r="U77" s="139"/>
      <c r="V77" s="139"/>
      <c r="W77" s="139"/>
      <c r="X77" s="139"/>
      <c r="Y77" s="139"/>
    </row>
    <row r="78" spans="1:25" s="149" customFormat="1" ht="18" customHeight="1" x14ac:dyDescent="0.15">
      <c r="A78" s="294"/>
      <c r="B78" s="292" t="s">
        <v>20</v>
      </c>
      <c r="C78" s="293" t="s">
        <v>187</v>
      </c>
      <c r="D78" s="295"/>
      <c r="E78" s="295"/>
      <c r="F78" s="295"/>
      <c r="G78" s="295"/>
      <c r="H78" s="295"/>
      <c r="I78" s="295"/>
      <c r="J78" s="295"/>
      <c r="K78" s="295"/>
      <c r="L78" s="295"/>
      <c r="M78" s="295"/>
      <c r="N78" s="295"/>
      <c r="O78" s="295"/>
      <c r="P78" s="139"/>
      <c r="Q78" s="139"/>
      <c r="R78" s="139"/>
      <c r="S78" s="139"/>
      <c r="T78" s="139"/>
      <c r="U78" s="139"/>
      <c r="V78" s="139"/>
      <c r="W78" s="139"/>
      <c r="X78" s="139"/>
      <c r="Y78" s="139"/>
    </row>
    <row r="79" spans="1:25" s="149" customFormat="1" ht="18" customHeight="1" x14ac:dyDescent="0.15">
      <c r="A79" s="294"/>
      <c r="B79" s="292" t="s">
        <v>15</v>
      </c>
      <c r="C79" s="293" t="s">
        <v>29</v>
      </c>
      <c r="D79" s="295"/>
      <c r="E79" s="295"/>
      <c r="F79" s="295"/>
      <c r="G79" s="295"/>
      <c r="H79" s="295"/>
      <c r="I79" s="295"/>
      <c r="J79" s="295"/>
      <c r="K79" s="295"/>
      <c r="L79" s="295"/>
      <c r="M79" s="295"/>
      <c r="N79" s="295"/>
      <c r="O79" s="295"/>
      <c r="P79" s="139"/>
      <c r="Q79" s="139"/>
      <c r="R79" s="139"/>
      <c r="S79" s="139"/>
      <c r="T79" s="139"/>
      <c r="U79" s="139"/>
      <c r="V79" s="139"/>
      <c r="W79" s="277"/>
      <c r="X79" s="278"/>
      <c r="Y79" s="139"/>
    </row>
    <row r="80" spans="1:25" s="149" customFormat="1" ht="18" customHeight="1" x14ac:dyDescent="0.15">
      <c r="A80" s="294"/>
      <c r="B80" s="292" t="s">
        <v>8</v>
      </c>
      <c r="C80" s="293" t="s">
        <v>159</v>
      </c>
      <c r="D80" s="295"/>
      <c r="E80" s="295"/>
      <c r="F80" s="295"/>
      <c r="G80" s="295"/>
      <c r="H80" s="295"/>
      <c r="I80" s="295"/>
      <c r="J80" s="295"/>
      <c r="K80" s="295"/>
      <c r="L80" s="295"/>
      <c r="M80" s="295"/>
      <c r="N80" s="295"/>
      <c r="O80" s="295"/>
      <c r="P80" s="139"/>
      <c r="Q80" s="139"/>
      <c r="R80" s="139"/>
      <c r="S80" s="139"/>
      <c r="T80" s="139"/>
      <c r="U80" s="139"/>
      <c r="V80" s="139"/>
      <c r="W80" s="277"/>
      <c r="X80" s="278"/>
      <c r="Y80" s="139"/>
    </row>
    <row r="81" spans="1:25" s="149" customFormat="1" ht="18" customHeight="1" x14ac:dyDescent="0.15">
      <c r="A81" s="294"/>
      <c r="B81" s="292" t="s">
        <v>8</v>
      </c>
      <c r="C81" s="293" t="s">
        <v>104</v>
      </c>
      <c r="D81" s="296"/>
      <c r="E81" s="296"/>
      <c r="F81" s="296"/>
      <c r="G81" s="296"/>
      <c r="H81" s="296"/>
      <c r="I81" s="296"/>
      <c r="J81" s="296"/>
      <c r="K81" s="296"/>
      <c r="L81" s="296"/>
      <c r="M81" s="296"/>
      <c r="N81" s="296"/>
      <c r="O81" s="296"/>
      <c r="P81" s="279"/>
      <c r="Q81" s="279"/>
      <c r="R81" s="279"/>
      <c r="S81" s="279"/>
      <c r="T81" s="279"/>
      <c r="U81" s="279"/>
      <c r="V81" s="279"/>
      <c r="W81" s="279"/>
      <c r="X81" s="280"/>
      <c r="Y81" s="280"/>
    </row>
    <row r="85" spans="1:25" x14ac:dyDescent="0.15">
      <c r="G85" s="140"/>
    </row>
  </sheetData>
  <mergeCells count="33">
    <mergeCell ref="W50:W53"/>
    <mergeCell ref="W54:W59"/>
    <mergeCell ref="W60:W63"/>
    <mergeCell ref="B70:F70"/>
    <mergeCell ref="B71:F71"/>
    <mergeCell ref="B69:E69"/>
    <mergeCell ref="B67:F67"/>
    <mergeCell ref="B49:F49"/>
    <mergeCell ref="E33:F33"/>
    <mergeCell ref="E34:F34"/>
    <mergeCell ref="E42:F42"/>
    <mergeCell ref="E37:F37"/>
    <mergeCell ref="E38:F38"/>
    <mergeCell ref="E41:F41"/>
    <mergeCell ref="B45:F45"/>
    <mergeCell ref="B40:C43"/>
    <mergeCell ref="B46:F46"/>
    <mergeCell ref="B36:C39"/>
    <mergeCell ref="B2:V2"/>
    <mergeCell ref="B32:C35"/>
    <mergeCell ref="D6:D9"/>
    <mergeCell ref="D10:D13"/>
    <mergeCell ref="B5:F5"/>
    <mergeCell ref="E25:F25"/>
    <mergeCell ref="B24:C27"/>
    <mergeCell ref="B28:C31"/>
    <mergeCell ref="E26:F26"/>
    <mergeCell ref="B6:C14"/>
    <mergeCell ref="B15:C23"/>
    <mergeCell ref="D15:D18"/>
    <mergeCell ref="D19:D22"/>
    <mergeCell ref="E30:F30"/>
    <mergeCell ref="E29:F29"/>
  </mergeCells>
  <phoneticPr fontId="3"/>
  <printOptions horizontalCentered="1" verticalCentered="1"/>
  <pageMargins left="0.78740157480314965" right="0.19685039370078741" top="0.78740157480314965" bottom="0.39370078740157483" header="0.51181102362204722" footer="0.19685039370078741"/>
  <pageSetup paperSize="8" scale="55" orientation="landscape" r:id="rId1"/>
  <headerFooter alignWithMargins="0"/>
  <colBreaks count="1" manualBreakCount="1">
    <brk id="2" max="8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Z47"/>
  <sheetViews>
    <sheetView zoomScale="25" zoomScaleNormal="25" workbookViewId="0">
      <selection activeCell="B37" sqref="B37:F38"/>
    </sheetView>
  </sheetViews>
  <sheetFormatPr defaultRowHeight="13.5" x14ac:dyDescent="0.15"/>
  <cols>
    <col min="1" max="1" width="2.125" style="142" customWidth="1"/>
    <col min="2" max="3" width="3.625" style="142" customWidth="1"/>
    <col min="4" max="4" width="7.625" style="142" customWidth="1"/>
    <col min="5" max="5" width="13.625" style="142" customWidth="1"/>
    <col min="6" max="6" width="10.25" style="142" bestFit="1" customWidth="1"/>
    <col min="7" max="7" width="15.625" style="142" customWidth="1"/>
    <col min="8" max="23" width="17.625" style="142" customWidth="1"/>
    <col min="24" max="24" width="25.625" style="142" customWidth="1"/>
    <col min="25" max="25" width="2.625" style="140" customWidth="1"/>
    <col min="26" max="16384" width="9" style="142"/>
  </cols>
  <sheetData>
    <row r="1" spans="1:25" ht="24" x14ac:dyDescent="0.15">
      <c r="A1" s="140"/>
      <c r="B1" s="141" t="s">
        <v>286</v>
      </c>
      <c r="C1" s="141"/>
      <c r="D1" s="140"/>
      <c r="E1" s="140"/>
      <c r="F1" s="140"/>
      <c r="G1" s="140"/>
      <c r="H1" s="140"/>
      <c r="I1" s="140"/>
      <c r="J1" s="140"/>
      <c r="K1" s="140"/>
      <c r="L1" s="140"/>
      <c r="M1" s="140"/>
      <c r="N1" s="140"/>
      <c r="O1" s="140"/>
      <c r="P1" s="140"/>
      <c r="Q1" s="140"/>
      <c r="R1" s="140"/>
      <c r="S1" s="140"/>
      <c r="T1" s="140"/>
      <c r="U1" s="140"/>
      <c r="V1" s="140"/>
      <c r="W1" s="140"/>
      <c r="X1" s="140"/>
    </row>
    <row r="2" spans="1:25" ht="32.25" x14ac:dyDescent="0.15">
      <c r="A2" s="140"/>
      <c r="B2" s="696" t="s">
        <v>223</v>
      </c>
      <c r="C2" s="696"/>
      <c r="D2" s="697"/>
      <c r="E2" s="697"/>
      <c r="F2" s="697"/>
      <c r="G2" s="697"/>
      <c r="H2" s="697"/>
      <c r="I2" s="697"/>
      <c r="J2" s="697"/>
      <c r="K2" s="697"/>
      <c r="L2" s="697"/>
      <c r="M2" s="697"/>
      <c r="N2" s="697"/>
      <c r="O2" s="697"/>
      <c r="P2" s="697"/>
      <c r="Q2" s="697"/>
      <c r="R2" s="697"/>
      <c r="S2" s="697"/>
      <c r="T2" s="697"/>
      <c r="U2" s="697"/>
      <c r="V2" s="697"/>
      <c r="W2" s="697"/>
      <c r="X2" s="143"/>
    </row>
    <row r="3" spans="1:25" x14ac:dyDescent="0.15">
      <c r="A3" s="140"/>
      <c r="B3" s="144"/>
      <c r="C3" s="144"/>
      <c r="D3" s="144"/>
      <c r="E3" s="144"/>
      <c r="F3" s="144"/>
      <c r="G3" s="144"/>
      <c r="H3" s="144"/>
      <c r="I3" s="144"/>
      <c r="J3" s="144"/>
      <c r="K3" s="144"/>
      <c r="L3" s="144"/>
      <c r="M3" s="144"/>
      <c r="N3" s="144"/>
      <c r="O3" s="144"/>
      <c r="P3" s="144"/>
      <c r="Q3" s="144"/>
      <c r="R3" s="144"/>
      <c r="S3" s="144"/>
      <c r="T3" s="144"/>
      <c r="U3" s="144"/>
      <c r="V3" s="144"/>
      <c r="W3" s="144"/>
      <c r="X3" s="144"/>
    </row>
    <row r="4" spans="1:25" ht="14.25" thickBot="1" x14ac:dyDescent="0.2">
      <c r="A4" s="140"/>
      <c r="B4" s="144"/>
      <c r="C4" s="144"/>
      <c r="D4" s="144"/>
      <c r="E4" s="144"/>
      <c r="F4" s="144"/>
      <c r="G4" s="144"/>
      <c r="H4" s="144"/>
      <c r="I4" s="144"/>
      <c r="J4" s="144"/>
      <c r="K4" s="144"/>
      <c r="L4" s="144"/>
      <c r="M4" s="144"/>
      <c r="N4" s="144"/>
      <c r="O4" s="144"/>
      <c r="P4" s="144"/>
      <c r="Q4" s="144"/>
      <c r="R4" s="144"/>
      <c r="S4" s="144"/>
      <c r="T4" s="144"/>
      <c r="U4" s="144"/>
      <c r="V4" s="144"/>
      <c r="W4" s="145" t="s">
        <v>103</v>
      </c>
      <c r="X4" s="145"/>
    </row>
    <row r="5" spans="1:25" s="150" customFormat="1" ht="18" customHeight="1" thickBot="1" x14ac:dyDescent="0.2">
      <c r="A5" s="146"/>
      <c r="B5" s="761"/>
      <c r="C5" s="762"/>
      <c r="D5" s="762"/>
      <c r="E5" s="763"/>
      <c r="F5" s="763"/>
      <c r="G5" s="764"/>
      <c r="H5" s="198" t="s">
        <v>198</v>
      </c>
      <c r="I5" s="198" t="s">
        <v>199</v>
      </c>
      <c r="J5" s="198" t="s">
        <v>200</v>
      </c>
      <c r="K5" s="198" t="s">
        <v>201</v>
      </c>
      <c r="L5" s="198" t="s">
        <v>202</v>
      </c>
      <c r="M5" s="198" t="s">
        <v>203</v>
      </c>
      <c r="N5" s="198" t="s">
        <v>204</v>
      </c>
      <c r="O5" s="198" t="s">
        <v>205</v>
      </c>
      <c r="P5" s="198" t="s">
        <v>206</v>
      </c>
      <c r="Q5" s="198" t="s">
        <v>207</v>
      </c>
      <c r="R5" s="198" t="s">
        <v>208</v>
      </c>
      <c r="S5" s="198" t="s">
        <v>209</v>
      </c>
      <c r="T5" s="198" t="s">
        <v>210</v>
      </c>
      <c r="U5" s="198" t="s">
        <v>211</v>
      </c>
      <c r="V5" s="198" t="s">
        <v>212</v>
      </c>
      <c r="W5" s="199" t="s">
        <v>116</v>
      </c>
      <c r="X5" s="199" t="s">
        <v>68</v>
      </c>
      <c r="Y5" s="149"/>
    </row>
    <row r="6" spans="1:25" s="149" customFormat="1" ht="18" customHeight="1" x14ac:dyDescent="0.15">
      <c r="A6" s="146"/>
      <c r="B6" s="297" t="s">
        <v>289</v>
      </c>
      <c r="C6" s="298"/>
      <c r="D6" s="298"/>
      <c r="E6" s="299"/>
      <c r="F6" s="299"/>
      <c r="G6" s="300"/>
      <c r="H6" s="301">
        <f>H16</f>
        <v>0</v>
      </c>
      <c r="I6" s="301">
        <f t="shared" ref="I6:W6" si="0">I16</f>
        <v>0</v>
      </c>
      <c r="J6" s="301">
        <f t="shared" si="0"/>
        <v>0</v>
      </c>
      <c r="K6" s="301">
        <f t="shared" si="0"/>
        <v>0</v>
      </c>
      <c r="L6" s="301">
        <f t="shared" si="0"/>
        <v>0</v>
      </c>
      <c r="M6" s="301">
        <f t="shared" si="0"/>
        <v>0</v>
      </c>
      <c r="N6" s="301">
        <f t="shared" si="0"/>
        <v>0</v>
      </c>
      <c r="O6" s="301">
        <f t="shared" si="0"/>
        <v>0</v>
      </c>
      <c r="P6" s="301">
        <f t="shared" si="0"/>
        <v>0</v>
      </c>
      <c r="Q6" s="301">
        <f t="shared" si="0"/>
        <v>0</v>
      </c>
      <c r="R6" s="301">
        <f t="shared" si="0"/>
        <v>0</v>
      </c>
      <c r="S6" s="301">
        <f t="shared" si="0"/>
        <v>0</v>
      </c>
      <c r="T6" s="301">
        <f t="shared" si="0"/>
        <v>0</v>
      </c>
      <c r="U6" s="301">
        <f t="shared" si="0"/>
        <v>0</v>
      </c>
      <c r="V6" s="301">
        <f t="shared" si="0"/>
        <v>0</v>
      </c>
      <c r="W6" s="301">
        <f t="shared" si="0"/>
        <v>0</v>
      </c>
      <c r="X6" s="302"/>
    </row>
    <row r="7" spans="1:25" s="294" customFormat="1" ht="18" customHeight="1" x14ac:dyDescent="0.15">
      <c r="A7" s="303"/>
      <c r="B7" s="304"/>
      <c r="C7" s="765" t="s">
        <v>171</v>
      </c>
      <c r="D7" s="766"/>
      <c r="E7" s="305" t="s">
        <v>213</v>
      </c>
      <c r="F7" s="306"/>
      <c r="G7" s="307"/>
      <c r="H7" s="308"/>
      <c r="I7" s="308"/>
      <c r="J7" s="308"/>
      <c r="K7" s="308"/>
      <c r="L7" s="308"/>
      <c r="M7" s="308"/>
      <c r="N7" s="308"/>
      <c r="O7" s="308"/>
      <c r="P7" s="308"/>
      <c r="Q7" s="308"/>
      <c r="R7" s="308"/>
      <c r="S7" s="308"/>
      <c r="T7" s="308"/>
      <c r="U7" s="308"/>
      <c r="V7" s="308"/>
      <c r="W7" s="309">
        <f t="shared" ref="W7:W13" si="1">SUM(H7:V7)</f>
        <v>0</v>
      </c>
      <c r="X7" s="310"/>
    </row>
    <row r="8" spans="1:25" s="294" customFormat="1" ht="18" customHeight="1" x14ac:dyDescent="0.15">
      <c r="A8" s="303"/>
      <c r="B8" s="304"/>
      <c r="C8" s="767"/>
      <c r="D8" s="768"/>
      <c r="E8" s="311" t="s">
        <v>214</v>
      </c>
      <c r="F8" s="312"/>
      <c r="G8" s="313"/>
      <c r="H8" s="314"/>
      <c r="I8" s="314"/>
      <c r="J8" s="314"/>
      <c r="K8" s="314"/>
      <c r="L8" s="314"/>
      <c r="M8" s="314"/>
      <c r="N8" s="314"/>
      <c r="O8" s="314"/>
      <c r="P8" s="314"/>
      <c r="Q8" s="314"/>
      <c r="R8" s="314"/>
      <c r="S8" s="314"/>
      <c r="T8" s="314"/>
      <c r="U8" s="314"/>
      <c r="V8" s="314"/>
      <c r="W8" s="315">
        <f t="shared" si="1"/>
        <v>0</v>
      </c>
      <c r="X8" s="316"/>
    </row>
    <row r="9" spans="1:25" s="294" customFormat="1" ht="18" customHeight="1" x14ac:dyDescent="0.15">
      <c r="A9" s="303"/>
      <c r="B9" s="304"/>
      <c r="C9" s="767"/>
      <c r="D9" s="768"/>
      <c r="E9" s="311" t="s">
        <v>215</v>
      </c>
      <c r="F9" s="312"/>
      <c r="G9" s="313"/>
      <c r="H9" s="314"/>
      <c r="I9" s="314"/>
      <c r="J9" s="314"/>
      <c r="K9" s="314"/>
      <c r="L9" s="314"/>
      <c r="M9" s="314"/>
      <c r="N9" s="314"/>
      <c r="O9" s="314"/>
      <c r="P9" s="314"/>
      <c r="Q9" s="314"/>
      <c r="R9" s="314"/>
      <c r="S9" s="314"/>
      <c r="T9" s="314"/>
      <c r="U9" s="314"/>
      <c r="V9" s="314"/>
      <c r="W9" s="315">
        <f t="shared" si="1"/>
        <v>0</v>
      </c>
      <c r="X9" s="316"/>
    </row>
    <row r="10" spans="1:25" s="294" customFormat="1" ht="18" customHeight="1" x14ac:dyDescent="0.15">
      <c r="A10" s="303"/>
      <c r="B10" s="304"/>
      <c r="C10" s="767"/>
      <c r="D10" s="768"/>
      <c r="E10" s="311" t="s">
        <v>216</v>
      </c>
      <c r="F10" s="312"/>
      <c r="G10" s="313"/>
      <c r="H10" s="314"/>
      <c r="I10" s="314"/>
      <c r="J10" s="314"/>
      <c r="K10" s="314"/>
      <c r="L10" s="314"/>
      <c r="M10" s="314"/>
      <c r="N10" s="314"/>
      <c r="O10" s="314"/>
      <c r="P10" s="314"/>
      <c r="Q10" s="314"/>
      <c r="R10" s="314"/>
      <c r="S10" s="314"/>
      <c r="T10" s="314"/>
      <c r="U10" s="314"/>
      <c r="V10" s="314"/>
      <c r="W10" s="315">
        <f t="shared" si="1"/>
        <v>0</v>
      </c>
      <c r="X10" s="316"/>
    </row>
    <row r="11" spans="1:25" s="294" customFormat="1" ht="18" customHeight="1" x14ac:dyDescent="0.15">
      <c r="A11" s="303"/>
      <c r="B11" s="304"/>
      <c r="C11" s="767"/>
      <c r="D11" s="768"/>
      <c r="E11" s="311" t="s">
        <v>217</v>
      </c>
      <c r="F11" s="312"/>
      <c r="G11" s="313"/>
      <c r="H11" s="314"/>
      <c r="I11" s="314"/>
      <c r="J11" s="314"/>
      <c r="K11" s="314"/>
      <c r="L11" s="314"/>
      <c r="M11" s="314"/>
      <c r="N11" s="314"/>
      <c r="O11" s="314"/>
      <c r="P11" s="314"/>
      <c r="Q11" s="314"/>
      <c r="R11" s="314"/>
      <c r="S11" s="314"/>
      <c r="T11" s="314"/>
      <c r="U11" s="314"/>
      <c r="V11" s="314"/>
      <c r="W11" s="315">
        <f t="shared" si="1"/>
        <v>0</v>
      </c>
      <c r="X11" s="316"/>
    </row>
    <row r="12" spans="1:25" s="294" customFormat="1" ht="18" customHeight="1" x14ac:dyDescent="0.15">
      <c r="A12" s="303"/>
      <c r="B12" s="304"/>
      <c r="C12" s="767"/>
      <c r="D12" s="768"/>
      <c r="E12" s="311" t="s">
        <v>218</v>
      </c>
      <c r="F12" s="312"/>
      <c r="G12" s="313"/>
      <c r="H12" s="314"/>
      <c r="I12" s="314"/>
      <c r="J12" s="314"/>
      <c r="K12" s="314"/>
      <c r="L12" s="314"/>
      <c r="M12" s="314"/>
      <c r="N12" s="314"/>
      <c r="O12" s="314"/>
      <c r="P12" s="314"/>
      <c r="Q12" s="314"/>
      <c r="R12" s="314"/>
      <c r="S12" s="314"/>
      <c r="T12" s="314"/>
      <c r="U12" s="314"/>
      <c r="V12" s="314"/>
      <c r="W12" s="315">
        <f t="shared" si="1"/>
        <v>0</v>
      </c>
      <c r="X12" s="316"/>
    </row>
    <row r="13" spans="1:25" s="294" customFormat="1" ht="18" customHeight="1" x14ac:dyDescent="0.15">
      <c r="A13" s="303"/>
      <c r="B13" s="304"/>
      <c r="C13" s="767"/>
      <c r="D13" s="768"/>
      <c r="E13" s="311" t="s">
        <v>237</v>
      </c>
      <c r="F13" s="312"/>
      <c r="G13" s="313"/>
      <c r="H13" s="314"/>
      <c r="I13" s="314"/>
      <c r="J13" s="314"/>
      <c r="K13" s="314"/>
      <c r="L13" s="314"/>
      <c r="M13" s="314"/>
      <c r="N13" s="314"/>
      <c r="O13" s="314"/>
      <c r="P13" s="314"/>
      <c r="Q13" s="314"/>
      <c r="R13" s="314"/>
      <c r="S13" s="314"/>
      <c r="T13" s="314"/>
      <c r="U13" s="314"/>
      <c r="V13" s="314"/>
      <c r="W13" s="315">
        <f t="shared" si="1"/>
        <v>0</v>
      </c>
      <c r="X13" s="316"/>
    </row>
    <row r="14" spans="1:25" s="294" customFormat="1" ht="18" customHeight="1" x14ac:dyDescent="0.15">
      <c r="A14" s="303"/>
      <c r="B14" s="304"/>
      <c r="C14" s="767"/>
      <c r="D14" s="768"/>
      <c r="E14" s="311" t="s">
        <v>238</v>
      </c>
      <c r="F14" s="312"/>
      <c r="G14" s="313"/>
      <c r="H14" s="314"/>
      <c r="I14" s="314"/>
      <c r="J14" s="314"/>
      <c r="K14" s="314"/>
      <c r="L14" s="314"/>
      <c r="M14" s="314"/>
      <c r="N14" s="314"/>
      <c r="O14" s="314"/>
      <c r="P14" s="314"/>
      <c r="Q14" s="314"/>
      <c r="R14" s="314"/>
      <c r="S14" s="314"/>
      <c r="T14" s="314"/>
      <c r="U14" s="314"/>
      <c r="V14" s="314"/>
      <c r="W14" s="315">
        <f t="shared" ref="W14:W33" si="2">SUM(H14:V14)</f>
        <v>0</v>
      </c>
      <c r="X14" s="316"/>
    </row>
    <row r="15" spans="1:25" s="294" customFormat="1" ht="18" customHeight="1" x14ac:dyDescent="0.15">
      <c r="A15" s="303"/>
      <c r="B15" s="304"/>
      <c r="C15" s="767"/>
      <c r="D15" s="768"/>
      <c r="E15" s="317" t="s">
        <v>239</v>
      </c>
      <c r="F15" s="318"/>
      <c r="G15" s="319"/>
      <c r="H15" s="320"/>
      <c r="I15" s="320"/>
      <c r="J15" s="320"/>
      <c r="K15" s="320"/>
      <c r="L15" s="320"/>
      <c r="M15" s="320"/>
      <c r="N15" s="320"/>
      <c r="O15" s="320"/>
      <c r="P15" s="320"/>
      <c r="Q15" s="320"/>
      <c r="R15" s="320"/>
      <c r="S15" s="320"/>
      <c r="T15" s="320"/>
      <c r="U15" s="320"/>
      <c r="V15" s="320"/>
      <c r="W15" s="321">
        <f t="shared" si="2"/>
        <v>0</v>
      </c>
      <c r="X15" s="322"/>
    </row>
    <row r="16" spans="1:25" s="294" customFormat="1" ht="18" customHeight="1" thickBot="1" x14ac:dyDescent="0.2">
      <c r="A16" s="303"/>
      <c r="B16" s="323"/>
      <c r="C16" s="324"/>
      <c r="D16" s="325"/>
      <c r="E16" s="318"/>
      <c r="F16" s="318"/>
      <c r="G16" s="326" t="s">
        <v>23</v>
      </c>
      <c r="H16" s="301">
        <f t="shared" ref="H16:V16" si="3">SUBTOTAL(9,H7:H15)</f>
        <v>0</v>
      </c>
      <c r="I16" s="301">
        <f t="shared" si="3"/>
        <v>0</v>
      </c>
      <c r="J16" s="301">
        <f t="shared" si="3"/>
        <v>0</v>
      </c>
      <c r="K16" s="301">
        <f t="shared" si="3"/>
        <v>0</v>
      </c>
      <c r="L16" s="301">
        <f t="shared" si="3"/>
        <v>0</v>
      </c>
      <c r="M16" s="301">
        <f t="shared" si="3"/>
        <v>0</v>
      </c>
      <c r="N16" s="301">
        <f t="shared" si="3"/>
        <v>0</v>
      </c>
      <c r="O16" s="301">
        <f t="shared" si="3"/>
        <v>0</v>
      </c>
      <c r="P16" s="301">
        <f t="shared" si="3"/>
        <v>0</v>
      </c>
      <c r="Q16" s="301">
        <f t="shared" si="3"/>
        <v>0</v>
      </c>
      <c r="R16" s="301">
        <f t="shared" si="3"/>
        <v>0</v>
      </c>
      <c r="S16" s="301">
        <f t="shared" si="3"/>
        <v>0</v>
      </c>
      <c r="T16" s="301">
        <f t="shared" si="3"/>
        <v>0</v>
      </c>
      <c r="U16" s="301">
        <f t="shared" si="3"/>
        <v>0</v>
      </c>
      <c r="V16" s="301">
        <f t="shared" si="3"/>
        <v>0</v>
      </c>
      <c r="W16" s="327">
        <f t="shared" si="2"/>
        <v>0</v>
      </c>
      <c r="X16" s="322"/>
    </row>
    <row r="17" spans="1:25" s="294" customFormat="1" ht="18" customHeight="1" x14ac:dyDescent="0.15">
      <c r="A17" s="303"/>
      <c r="B17" s="328" t="s">
        <v>157</v>
      </c>
      <c r="C17" s="329"/>
      <c r="D17" s="329"/>
      <c r="E17" s="330"/>
      <c r="F17" s="330"/>
      <c r="G17" s="331"/>
      <c r="H17" s="332">
        <f t="shared" ref="H17:V17" si="4">SUM(H21,H25,H29,H33)</f>
        <v>0</v>
      </c>
      <c r="I17" s="332">
        <f t="shared" si="4"/>
        <v>0</v>
      </c>
      <c r="J17" s="332">
        <f t="shared" si="4"/>
        <v>0</v>
      </c>
      <c r="K17" s="332">
        <f t="shared" si="4"/>
        <v>0</v>
      </c>
      <c r="L17" s="332">
        <f t="shared" si="4"/>
        <v>0</v>
      </c>
      <c r="M17" s="332">
        <f t="shared" si="4"/>
        <v>0</v>
      </c>
      <c r="N17" s="332">
        <f t="shared" si="4"/>
        <v>0</v>
      </c>
      <c r="O17" s="332">
        <f t="shared" si="4"/>
        <v>0</v>
      </c>
      <c r="P17" s="332">
        <f t="shared" si="4"/>
        <v>0</v>
      </c>
      <c r="Q17" s="332">
        <f t="shared" si="4"/>
        <v>0</v>
      </c>
      <c r="R17" s="332">
        <f t="shared" si="4"/>
        <v>0</v>
      </c>
      <c r="S17" s="332">
        <f t="shared" si="4"/>
        <v>0</v>
      </c>
      <c r="T17" s="332">
        <f t="shared" si="4"/>
        <v>0</v>
      </c>
      <c r="U17" s="332">
        <f t="shared" si="4"/>
        <v>0</v>
      </c>
      <c r="V17" s="332">
        <f t="shared" si="4"/>
        <v>0</v>
      </c>
      <c r="W17" s="192">
        <f t="shared" si="2"/>
        <v>0</v>
      </c>
      <c r="X17" s="333"/>
    </row>
    <row r="18" spans="1:25" s="150" customFormat="1" ht="18" customHeight="1" x14ac:dyDescent="0.15">
      <c r="A18" s="146"/>
      <c r="B18" s="334"/>
      <c r="C18" s="755" t="s">
        <v>240</v>
      </c>
      <c r="D18" s="756"/>
      <c r="E18" s="176" t="s">
        <v>63</v>
      </c>
      <c r="F18" s="177"/>
      <c r="G18" s="178"/>
      <c r="H18" s="179"/>
      <c r="I18" s="179"/>
      <c r="J18" s="179"/>
      <c r="K18" s="179"/>
      <c r="L18" s="179"/>
      <c r="M18" s="179"/>
      <c r="N18" s="179"/>
      <c r="O18" s="179"/>
      <c r="P18" s="179"/>
      <c r="Q18" s="179"/>
      <c r="R18" s="179"/>
      <c r="S18" s="179"/>
      <c r="T18" s="179"/>
      <c r="U18" s="179"/>
      <c r="V18" s="179"/>
      <c r="W18" s="180">
        <f t="shared" si="2"/>
        <v>0</v>
      </c>
      <c r="X18" s="335"/>
      <c r="Y18" s="149"/>
    </row>
    <row r="19" spans="1:25" s="150" customFormat="1" ht="18" customHeight="1" x14ac:dyDescent="0.15">
      <c r="A19" s="146"/>
      <c r="B19" s="334"/>
      <c r="C19" s="757"/>
      <c r="D19" s="758"/>
      <c r="E19" s="336" t="s">
        <v>66</v>
      </c>
      <c r="F19" s="714" t="s">
        <v>173</v>
      </c>
      <c r="G19" s="759"/>
      <c r="H19" s="158"/>
      <c r="I19" s="158"/>
      <c r="J19" s="158"/>
      <c r="K19" s="158"/>
      <c r="L19" s="158"/>
      <c r="M19" s="158"/>
      <c r="N19" s="158"/>
      <c r="O19" s="158"/>
      <c r="P19" s="158"/>
      <c r="Q19" s="158"/>
      <c r="R19" s="158"/>
      <c r="S19" s="158"/>
      <c r="T19" s="158"/>
      <c r="U19" s="158"/>
      <c r="V19" s="158"/>
      <c r="W19" s="159">
        <f t="shared" si="2"/>
        <v>0</v>
      </c>
      <c r="X19" s="337"/>
      <c r="Y19" s="149"/>
    </row>
    <row r="20" spans="1:25" s="150" customFormat="1" ht="18" customHeight="1" x14ac:dyDescent="0.15">
      <c r="A20" s="146"/>
      <c r="B20" s="338"/>
      <c r="C20" s="757"/>
      <c r="D20" s="758"/>
      <c r="E20" s="183"/>
      <c r="F20" s="723" t="s">
        <v>174</v>
      </c>
      <c r="G20" s="724"/>
      <c r="H20" s="184"/>
      <c r="I20" s="184"/>
      <c r="J20" s="184"/>
      <c r="K20" s="184"/>
      <c r="L20" s="184"/>
      <c r="M20" s="184"/>
      <c r="N20" s="184"/>
      <c r="O20" s="184"/>
      <c r="P20" s="184"/>
      <c r="Q20" s="184"/>
      <c r="R20" s="184"/>
      <c r="S20" s="184"/>
      <c r="T20" s="184"/>
      <c r="U20" s="184"/>
      <c r="V20" s="184"/>
      <c r="W20" s="154">
        <f t="shared" si="2"/>
        <v>0</v>
      </c>
      <c r="X20" s="337"/>
      <c r="Y20" s="149"/>
    </row>
    <row r="21" spans="1:25" s="150" customFormat="1" ht="18" customHeight="1" x14ac:dyDescent="0.15">
      <c r="A21" s="146"/>
      <c r="B21" s="338"/>
      <c r="C21" s="339"/>
      <c r="D21" s="340"/>
      <c r="E21" s="185"/>
      <c r="F21" s="185"/>
      <c r="G21" s="170" t="s">
        <v>23</v>
      </c>
      <c r="H21" s="341">
        <f t="shared" ref="H21:V21" si="5">SUBTOTAL(9,H18:H20)</f>
        <v>0</v>
      </c>
      <c r="I21" s="341">
        <f t="shared" si="5"/>
        <v>0</v>
      </c>
      <c r="J21" s="341">
        <f t="shared" si="5"/>
        <v>0</v>
      </c>
      <c r="K21" s="341">
        <f t="shared" si="5"/>
        <v>0</v>
      </c>
      <c r="L21" s="341">
        <f t="shared" si="5"/>
        <v>0</v>
      </c>
      <c r="M21" s="341">
        <f t="shared" si="5"/>
        <v>0</v>
      </c>
      <c r="N21" s="341">
        <f t="shared" si="5"/>
        <v>0</v>
      </c>
      <c r="O21" s="341">
        <f t="shared" si="5"/>
        <v>0</v>
      </c>
      <c r="P21" s="341">
        <f t="shared" si="5"/>
        <v>0</v>
      </c>
      <c r="Q21" s="341">
        <f t="shared" si="5"/>
        <v>0</v>
      </c>
      <c r="R21" s="341">
        <f t="shared" si="5"/>
        <v>0</v>
      </c>
      <c r="S21" s="341">
        <f t="shared" si="5"/>
        <v>0</v>
      </c>
      <c r="T21" s="341">
        <f t="shared" si="5"/>
        <v>0</v>
      </c>
      <c r="U21" s="341">
        <f t="shared" si="5"/>
        <v>0</v>
      </c>
      <c r="V21" s="341">
        <f t="shared" si="5"/>
        <v>0</v>
      </c>
      <c r="W21" s="172">
        <f t="shared" si="2"/>
        <v>0</v>
      </c>
      <c r="X21" s="342"/>
      <c r="Y21" s="149"/>
    </row>
    <row r="22" spans="1:25" s="150" customFormat="1" ht="18" customHeight="1" x14ac:dyDescent="0.15">
      <c r="A22" s="146"/>
      <c r="B22" s="334"/>
      <c r="C22" s="755" t="s">
        <v>284</v>
      </c>
      <c r="D22" s="756"/>
      <c r="E22" s="176" t="s">
        <v>63</v>
      </c>
      <c r="F22" s="177"/>
      <c r="G22" s="178"/>
      <c r="H22" s="179"/>
      <c r="I22" s="179"/>
      <c r="J22" s="179"/>
      <c r="K22" s="179"/>
      <c r="L22" s="179"/>
      <c r="M22" s="179"/>
      <c r="N22" s="179"/>
      <c r="O22" s="179"/>
      <c r="P22" s="179"/>
      <c r="Q22" s="179"/>
      <c r="R22" s="179"/>
      <c r="S22" s="179"/>
      <c r="T22" s="179"/>
      <c r="U22" s="179"/>
      <c r="V22" s="179"/>
      <c r="W22" s="180">
        <f t="shared" si="2"/>
        <v>0</v>
      </c>
      <c r="X22" s="335"/>
      <c r="Y22" s="149"/>
    </row>
    <row r="23" spans="1:25" s="150" customFormat="1" ht="18" customHeight="1" x14ac:dyDescent="0.15">
      <c r="A23" s="146"/>
      <c r="B23" s="334"/>
      <c r="C23" s="757"/>
      <c r="D23" s="758"/>
      <c r="E23" s="336" t="s">
        <v>66</v>
      </c>
      <c r="F23" s="714" t="s">
        <v>26</v>
      </c>
      <c r="G23" s="759"/>
      <c r="H23" s="158"/>
      <c r="I23" s="158"/>
      <c r="J23" s="158"/>
      <c r="K23" s="158"/>
      <c r="L23" s="158"/>
      <c r="M23" s="158"/>
      <c r="N23" s="158"/>
      <c r="O23" s="158"/>
      <c r="P23" s="158"/>
      <c r="Q23" s="158"/>
      <c r="R23" s="158"/>
      <c r="S23" s="158"/>
      <c r="T23" s="158"/>
      <c r="U23" s="158"/>
      <c r="V23" s="158"/>
      <c r="W23" s="159">
        <f t="shared" si="2"/>
        <v>0</v>
      </c>
      <c r="X23" s="337"/>
      <c r="Y23" s="149"/>
    </row>
    <row r="24" spans="1:25" s="150" customFormat="1" ht="18" customHeight="1" x14ac:dyDescent="0.15">
      <c r="A24" s="146"/>
      <c r="B24" s="338"/>
      <c r="C24" s="757"/>
      <c r="D24" s="758"/>
      <c r="E24" s="183"/>
      <c r="F24" s="723" t="s">
        <v>27</v>
      </c>
      <c r="G24" s="724"/>
      <c r="H24" s="184"/>
      <c r="I24" s="184"/>
      <c r="J24" s="184"/>
      <c r="K24" s="184"/>
      <c r="L24" s="184"/>
      <c r="M24" s="184"/>
      <c r="N24" s="184"/>
      <c r="O24" s="184"/>
      <c r="P24" s="184"/>
      <c r="Q24" s="184"/>
      <c r="R24" s="184"/>
      <c r="S24" s="184"/>
      <c r="T24" s="184"/>
      <c r="U24" s="184"/>
      <c r="V24" s="184"/>
      <c r="W24" s="163">
        <f t="shared" si="2"/>
        <v>0</v>
      </c>
      <c r="X24" s="337"/>
      <c r="Y24" s="149"/>
    </row>
    <row r="25" spans="1:25" s="150" customFormat="1" ht="18" customHeight="1" x14ac:dyDescent="0.15">
      <c r="A25" s="146"/>
      <c r="B25" s="338"/>
      <c r="C25" s="339"/>
      <c r="D25" s="340"/>
      <c r="E25" s="185"/>
      <c r="F25" s="185"/>
      <c r="G25" s="170" t="s">
        <v>23</v>
      </c>
      <c r="H25" s="341">
        <f t="shared" ref="H25:V25" si="6">SUBTOTAL(9,H22:H24)</f>
        <v>0</v>
      </c>
      <c r="I25" s="341">
        <f t="shared" si="6"/>
        <v>0</v>
      </c>
      <c r="J25" s="341">
        <f t="shared" si="6"/>
        <v>0</v>
      </c>
      <c r="K25" s="341">
        <f t="shared" si="6"/>
        <v>0</v>
      </c>
      <c r="L25" s="341">
        <f t="shared" si="6"/>
        <v>0</v>
      </c>
      <c r="M25" s="341">
        <f t="shared" si="6"/>
        <v>0</v>
      </c>
      <c r="N25" s="341">
        <f t="shared" si="6"/>
        <v>0</v>
      </c>
      <c r="O25" s="341">
        <f t="shared" si="6"/>
        <v>0</v>
      </c>
      <c r="P25" s="341">
        <f t="shared" si="6"/>
        <v>0</v>
      </c>
      <c r="Q25" s="341">
        <f t="shared" si="6"/>
        <v>0</v>
      </c>
      <c r="R25" s="341">
        <f t="shared" si="6"/>
        <v>0</v>
      </c>
      <c r="S25" s="341">
        <f t="shared" si="6"/>
        <v>0</v>
      </c>
      <c r="T25" s="341">
        <f t="shared" si="6"/>
        <v>0</v>
      </c>
      <c r="U25" s="341">
        <f t="shared" si="6"/>
        <v>0</v>
      </c>
      <c r="V25" s="341">
        <f t="shared" si="6"/>
        <v>0</v>
      </c>
      <c r="W25" s="172">
        <f t="shared" si="2"/>
        <v>0</v>
      </c>
      <c r="X25" s="342"/>
      <c r="Y25" s="149"/>
    </row>
    <row r="26" spans="1:25" s="150" customFormat="1" ht="18" customHeight="1" x14ac:dyDescent="0.15">
      <c r="A26" s="146"/>
      <c r="B26" s="334"/>
      <c r="C26" s="755" t="s">
        <v>241</v>
      </c>
      <c r="D26" s="756"/>
      <c r="E26" s="176" t="s">
        <v>63</v>
      </c>
      <c r="F26" s="177"/>
      <c r="G26" s="178"/>
      <c r="H26" s="179"/>
      <c r="I26" s="179"/>
      <c r="J26" s="179"/>
      <c r="K26" s="179"/>
      <c r="L26" s="179"/>
      <c r="M26" s="179"/>
      <c r="N26" s="179"/>
      <c r="O26" s="179"/>
      <c r="P26" s="179"/>
      <c r="Q26" s="179"/>
      <c r="R26" s="179"/>
      <c r="S26" s="179"/>
      <c r="T26" s="179"/>
      <c r="U26" s="179"/>
      <c r="V26" s="179"/>
      <c r="W26" s="180">
        <f t="shared" si="2"/>
        <v>0</v>
      </c>
      <c r="X26" s="335"/>
      <c r="Y26" s="149"/>
    </row>
    <row r="27" spans="1:25" s="150" customFormat="1" ht="18" customHeight="1" x14ac:dyDescent="0.15">
      <c r="A27" s="146"/>
      <c r="B27" s="334"/>
      <c r="C27" s="757"/>
      <c r="D27" s="758"/>
      <c r="E27" s="336" t="s">
        <v>66</v>
      </c>
      <c r="F27" s="714" t="s">
        <v>26</v>
      </c>
      <c r="G27" s="759"/>
      <c r="H27" s="158"/>
      <c r="I27" s="158"/>
      <c r="J27" s="158"/>
      <c r="K27" s="158"/>
      <c r="L27" s="158"/>
      <c r="M27" s="158"/>
      <c r="N27" s="158"/>
      <c r="O27" s="158"/>
      <c r="P27" s="158"/>
      <c r="Q27" s="158"/>
      <c r="R27" s="158"/>
      <c r="S27" s="158"/>
      <c r="T27" s="158"/>
      <c r="U27" s="158"/>
      <c r="V27" s="158"/>
      <c r="W27" s="159">
        <f t="shared" si="2"/>
        <v>0</v>
      </c>
      <c r="X27" s="337"/>
      <c r="Y27" s="149"/>
    </row>
    <row r="28" spans="1:25" s="150" customFormat="1" ht="18" customHeight="1" x14ac:dyDescent="0.15">
      <c r="A28" s="146"/>
      <c r="B28" s="338"/>
      <c r="C28" s="343"/>
      <c r="D28" s="146"/>
      <c r="E28" s="183"/>
      <c r="F28" s="723" t="s">
        <v>175</v>
      </c>
      <c r="G28" s="724"/>
      <c r="H28" s="184"/>
      <c r="I28" s="184"/>
      <c r="J28" s="184"/>
      <c r="K28" s="184"/>
      <c r="L28" s="184"/>
      <c r="M28" s="184"/>
      <c r="N28" s="184"/>
      <c r="O28" s="184"/>
      <c r="P28" s="184"/>
      <c r="Q28" s="184"/>
      <c r="R28" s="184"/>
      <c r="S28" s="184"/>
      <c r="T28" s="184"/>
      <c r="U28" s="184"/>
      <c r="V28" s="184"/>
      <c r="W28" s="163">
        <f t="shared" si="2"/>
        <v>0</v>
      </c>
      <c r="X28" s="337"/>
      <c r="Y28" s="149"/>
    </row>
    <row r="29" spans="1:25" s="150" customFormat="1" ht="18" customHeight="1" x14ac:dyDescent="0.15">
      <c r="A29" s="146"/>
      <c r="B29" s="338"/>
      <c r="C29" s="339"/>
      <c r="D29" s="340"/>
      <c r="E29" s="121"/>
      <c r="F29" s="121"/>
      <c r="G29" s="170" t="s">
        <v>23</v>
      </c>
      <c r="H29" s="341">
        <f t="shared" ref="H29:V29" si="7">SUBTOTAL(9,H26:H28)</f>
        <v>0</v>
      </c>
      <c r="I29" s="341">
        <f t="shared" si="7"/>
        <v>0</v>
      </c>
      <c r="J29" s="341">
        <f t="shared" si="7"/>
        <v>0</v>
      </c>
      <c r="K29" s="341">
        <f t="shared" si="7"/>
        <v>0</v>
      </c>
      <c r="L29" s="341">
        <f t="shared" si="7"/>
        <v>0</v>
      </c>
      <c r="M29" s="341">
        <f t="shared" si="7"/>
        <v>0</v>
      </c>
      <c r="N29" s="341">
        <f t="shared" si="7"/>
        <v>0</v>
      </c>
      <c r="O29" s="341">
        <f t="shared" si="7"/>
        <v>0</v>
      </c>
      <c r="P29" s="341">
        <f t="shared" si="7"/>
        <v>0</v>
      </c>
      <c r="Q29" s="341">
        <f t="shared" si="7"/>
        <v>0</v>
      </c>
      <c r="R29" s="341">
        <f t="shared" si="7"/>
        <v>0</v>
      </c>
      <c r="S29" s="341">
        <f t="shared" si="7"/>
        <v>0</v>
      </c>
      <c r="T29" s="341">
        <f t="shared" si="7"/>
        <v>0</v>
      </c>
      <c r="U29" s="341">
        <f t="shared" si="7"/>
        <v>0</v>
      </c>
      <c r="V29" s="341">
        <f t="shared" si="7"/>
        <v>0</v>
      </c>
      <c r="W29" s="172">
        <f t="shared" si="2"/>
        <v>0</v>
      </c>
      <c r="X29" s="342"/>
      <c r="Y29" s="149"/>
    </row>
    <row r="30" spans="1:25" s="150" customFormat="1" ht="18" customHeight="1" x14ac:dyDescent="0.15">
      <c r="A30" s="146"/>
      <c r="B30" s="334"/>
      <c r="C30" s="755"/>
      <c r="D30" s="756"/>
      <c r="E30" s="176" t="s">
        <v>63</v>
      </c>
      <c r="F30" s="177"/>
      <c r="G30" s="178"/>
      <c r="H30" s="179"/>
      <c r="I30" s="179"/>
      <c r="J30" s="179"/>
      <c r="K30" s="179"/>
      <c r="L30" s="179"/>
      <c r="M30" s="179"/>
      <c r="N30" s="179"/>
      <c r="O30" s="179"/>
      <c r="P30" s="179"/>
      <c r="Q30" s="179"/>
      <c r="R30" s="179"/>
      <c r="S30" s="179"/>
      <c r="T30" s="179"/>
      <c r="U30" s="179"/>
      <c r="V30" s="179"/>
      <c r="W30" s="180">
        <f t="shared" si="2"/>
        <v>0</v>
      </c>
      <c r="X30" s="335"/>
      <c r="Y30" s="149"/>
    </row>
    <row r="31" spans="1:25" s="150" customFormat="1" ht="18" customHeight="1" x14ac:dyDescent="0.15">
      <c r="A31" s="146"/>
      <c r="B31" s="334"/>
      <c r="C31" s="757"/>
      <c r="D31" s="758"/>
      <c r="E31" s="336" t="s">
        <v>66</v>
      </c>
      <c r="F31" s="714" t="s">
        <v>26</v>
      </c>
      <c r="G31" s="759"/>
      <c r="H31" s="158"/>
      <c r="I31" s="158"/>
      <c r="J31" s="158"/>
      <c r="K31" s="158"/>
      <c r="L31" s="158"/>
      <c r="M31" s="158"/>
      <c r="N31" s="158"/>
      <c r="O31" s="158"/>
      <c r="P31" s="158"/>
      <c r="Q31" s="158"/>
      <c r="R31" s="158"/>
      <c r="S31" s="158"/>
      <c r="T31" s="158"/>
      <c r="U31" s="158"/>
      <c r="V31" s="158"/>
      <c r="W31" s="159">
        <f t="shared" si="2"/>
        <v>0</v>
      </c>
      <c r="X31" s="337"/>
      <c r="Y31" s="149"/>
    </row>
    <row r="32" spans="1:25" s="150" customFormat="1" ht="18" customHeight="1" x14ac:dyDescent="0.15">
      <c r="A32" s="146"/>
      <c r="B32" s="338"/>
      <c r="C32" s="757"/>
      <c r="D32" s="758"/>
      <c r="E32" s="183"/>
      <c r="F32" s="723" t="s">
        <v>175</v>
      </c>
      <c r="G32" s="724"/>
      <c r="H32" s="184"/>
      <c r="I32" s="184"/>
      <c r="J32" s="184"/>
      <c r="K32" s="184"/>
      <c r="L32" s="184"/>
      <c r="M32" s="184"/>
      <c r="N32" s="184"/>
      <c r="O32" s="184"/>
      <c r="P32" s="184"/>
      <c r="Q32" s="184"/>
      <c r="R32" s="184"/>
      <c r="S32" s="184"/>
      <c r="T32" s="184"/>
      <c r="U32" s="184"/>
      <c r="V32" s="184"/>
      <c r="W32" s="163">
        <f t="shared" si="2"/>
        <v>0</v>
      </c>
      <c r="X32" s="337"/>
      <c r="Y32" s="149"/>
    </row>
    <row r="33" spans="1:26" s="150" customFormat="1" ht="18" customHeight="1" thickBot="1" x14ac:dyDescent="0.2">
      <c r="A33" s="146"/>
      <c r="B33" s="344"/>
      <c r="C33" s="345"/>
      <c r="D33" s="346"/>
      <c r="E33" s="347"/>
      <c r="F33" s="347"/>
      <c r="G33" s="348" t="s">
        <v>23</v>
      </c>
      <c r="H33" s="349">
        <f t="shared" ref="H33:V33" si="8">SUBTOTAL(9,H30:H32)</f>
        <v>0</v>
      </c>
      <c r="I33" s="349">
        <f t="shared" si="8"/>
        <v>0</v>
      </c>
      <c r="J33" s="349">
        <f t="shared" si="8"/>
        <v>0</v>
      </c>
      <c r="K33" s="349">
        <f t="shared" si="8"/>
        <v>0</v>
      </c>
      <c r="L33" s="349">
        <f t="shared" si="8"/>
        <v>0</v>
      </c>
      <c r="M33" s="349">
        <f t="shared" si="8"/>
        <v>0</v>
      </c>
      <c r="N33" s="349">
        <f t="shared" si="8"/>
        <v>0</v>
      </c>
      <c r="O33" s="349">
        <f t="shared" si="8"/>
        <v>0</v>
      </c>
      <c r="P33" s="349">
        <f t="shared" si="8"/>
        <v>0</v>
      </c>
      <c r="Q33" s="349">
        <f t="shared" si="8"/>
        <v>0</v>
      </c>
      <c r="R33" s="349">
        <f t="shared" si="8"/>
        <v>0</v>
      </c>
      <c r="S33" s="349">
        <f t="shared" si="8"/>
        <v>0</v>
      </c>
      <c r="T33" s="349">
        <f t="shared" si="8"/>
        <v>0</v>
      </c>
      <c r="U33" s="349">
        <f t="shared" si="8"/>
        <v>0</v>
      </c>
      <c r="V33" s="349">
        <f t="shared" si="8"/>
        <v>0</v>
      </c>
      <c r="W33" s="350">
        <f t="shared" si="2"/>
        <v>0</v>
      </c>
      <c r="X33" s="351"/>
      <c r="Y33" s="149"/>
    </row>
    <row r="34" spans="1:26" s="150" customFormat="1" ht="18" customHeight="1" x14ac:dyDescent="0.15">
      <c r="A34" s="146"/>
      <c r="B34" s="146"/>
      <c r="C34" s="352"/>
      <c r="D34" s="352"/>
      <c r="E34" s="353"/>
      <c r="F34" s="353"/>
      <c r="G34" s="353"/>
      <c r="H34" s="354"/>
      <c r="I34" s="354"/>
      <c r="J34" s="354"/>
      <c r="K34" s="354"/>
      <c r="L34" s="354"/>
      <c r="M34" s="354"/>
      <c r="N34" s="354"/>
      <c r="O34" s="354"/>
      <c r="P34" s="354"/>
      <c r="Q34" s="354"/>
      <c r="R34" s="354"/>
      <c r="S34" s="354"/>
      <c r="T34" s="354"/>
      <c r="U34" s="354"/>
      <c r="V34" s="354"/>
      <c r="W34" s="354"/>
      <c r="X34" s="355"/>
      <c r="Y34" s="149"/>
    </row>
    <row r="35" spans="1:26" s="108" customFormat="1" ht="18" customHeight="1" thickBot="1" x14ac:dyDescent="0.2">
      <c r="B35" s="622" t="s">
        <v>65</v>
      </c>
      <c r="C35" s="622"/>
      <c r="D35" s="622"/>
      <c r="E35" s="622"/>
      <c r="F35" s="110"/>
      <c r="G35" s="110"/>
      <c r="H35" s="112"/>
      <c r="I35" s="109"/>
      <c r="W35" s="145" t="s">
        <v>103</v>
      </c>
    </row>
    <row r="36" spans="1:26" s="108" customFormat="1" ht="18" customHeight="1" x14ac:dyDescent="0.15">
      <c r="B36" s="769" t="s">
        <v>67</v>
      </c>
      <c r="C36" s="770"/>
      <c r="D36" s="770"/>
      <c r="E36" s="770"/>
      <c r="F36" s="770"/>
      <c r="G36" s="770"/>
      <c r="H36" s="356" t="s">
        <v>198</v>
      </c>
      <c r="I36" s="356" t="s">
        <v>199</v>
      </c>
      <c r="J36" s="356" t="s">
        <v>200</v>
      </c>
      <c r="K36" s="356" t="s">
        <v>201</v>
      </c>
      <c r="L36" s="356" t="s">
        <v>202</v>
      </c>
      <c r="M36" s="356" t="s">
        <v>203</v>
      </c>
      <c r="N36" s="356" t="s">
        <v>204</v>
      </c>
      <c r="O36" s="356" t="s">
        <v>205</v>
      </c>
      <c r="P36" s="356" t="s">
        <v>206</v>
      </c>
      <c r="Q36" s="356" t="s">
        <v>207</v>
      </c>
      <c r="R36" s="356" t="s">
        <v>208</v>
      </c>
      <c r="S36" s="356" t="s">
        <v>209</v>
      </c>
      <c r="T36" s="356" t="s">
        <v>210</v>
      </c>
      <c r="U36" s="356" t="s">
        <v>211</v>
      </c>
      <c r="V36" s="356" t="s">
        <v>212</v>
      </c>
      <c r="W36" s="356" t="s">
        <v>116</v>
      </c>
      <c r="X36" s="357" t="s">
        <v>68</v>
      </c>
    </row>
    <row r="37" spans="1:26" s="108" customFormat="1" ht="27.75" customHeight="1" x14ac:dyDescent="0.15">
      <c r="B37" s="869" t="s">
        <v>292</v>
      </c>
      <c r="C37" s="870"/>
      <c r="D37" s="870"/>
      <c r="E37" s="870"/>
      <c r="F37" s="871"/>
      <c r="G37" s="365" t="s">
        <v>255</v>
      </c>
      <c r="H37" s="366">
        <f t="shared" ref="H37:V37" si="9">H17-H6</f>
        <v>0</v>
      </c>
      <c r="I37" s="366">
        <f t="shared" si="9"/>
        <v>0</v>
      </c>
      <c r="J37" s="366">
        <f t="shared" si="9"/>
        <v>0</v>
      </c>
      <c r="K37" s="366">
        <f t="shared" si="9"/>
        <v>0</v>
      </c>
      <c r="L37" s="366">
        <f t="shared" si="9"/>
        <v>0</v>
      </c>
      <c r="M37" s="366">
        <f t="shared" si="9"/>
        <v>0</v>
      </c>
      <c r="N37" s="366">
        <f t="shared" si="9"/>
        <v>0</v>
      </c>
      <c r="O37" s="366">
        <f t="shared" si="9"/>
        <v>0</v>
      </c>
      <c r="P37" s="366">
        <f t="shared" si="9"/>
        <v>0</v>
      </c>
      <c r="Q37" s="366">
        <f t="shared" si="9"/>
        <v>0</v>
      </c>
      <c r="R37" s="366">
        <f t="shared" si="9"/>
        <v>0</v>
      </c>
      <c r="S37" s="366">
        <f t="shared" si="9"/>
        <v>0</v>
      </c>
      <c r="T37" s="366">
        <f t="shared" si="9"/>
        <v>0</v>
      </c>
      <c r="U37" s="366">
        <f t="shared" si="9"/>
        <v>0</v>
      </c>
      <c r="V37" s="366">
        <f t="shared" si="9"/>
        <v>0</v>
      </c>
      <c r="W37" s="367">
        <f>SUM(I37:V37)</f>
        <v>0</v>
      </c>
      <c r="X37" s="368"/>
    </row>
    <row r="38" spans="1:26" s="108" customFormat="1" ht="27.75" customHeight="1" thickBot="1" x14ac:dyDescent="0.2">
      <c r="B38" s="872"/>
      <c r="C38" s="873"/>
      <c r="D38" s="873"/>
      <c r="E38" s="873"/>
      <c r="F38" s="874"/>
      <c r="G38" s="369" t="s">
        <v>256</v>
      </c>
      <c r="H38" s="370">
        <f t="shared" ref="H38:V38" si="10">ROUND(H37*1.1,0)</f>
        <v>0</v>
      </c>
      <c r="I38" s="370">
        <f t="shared" si="10"/>
        <v>0</v>
      </c>
      <c r="J38" s="370">
        <f t="shared" si="10"/>
        <v>0</v>
      </c>
      <c r="K38" s="370">
        <f t="shared" si="10"/>
        <v>0</v>
      </c>
      <c r="L38" s="370">
        <f t="shared" si="10"/>
        <v>0</v>
      </c>
      <c r="M38" s="370">
        <f t="shared" si="10"/>
        <v>0</v>
      </c>
      <c r="N38" s="370">
        <f t="shared" si="10"/>
        <v>0</v>
      </c>
      <c r="O38" s="370">
        <f t="shared" si="10"/>
        <v>0</v>
      </c>
      <c r="P38" s="370">
        <f t="shared" si="10"/>
        <v>0</v>
      </c>
      <c r="Q38" s="370">
        <f t="shared" si="10"/>
        <v>0</v>
      </c>
      <c r="R38" s="370">
        <f t="shared" si="10"/>
        <v>0</v>
      </c>
      <c r="S38" s="370">
        <f t="shared" si="10"/>
        <v>0</v>
      </c>
      <c r="T38" s="370">
        <f t="shared" si="10"/>
        <v>0</v>
      </c>
      <c r="U38" s="370">
        <f t="shared" si="10"/>
        <v>0</v>
      </c>
      <c r="V38" s="370">
        <f t="shared" si="10"/>
        <v>0</v>
      </c>
      <c r="W38" s="371">
        <f>SUM(I38:V38)</f>
        <v>0</v>
      </c>
      <c r="X38" s="372"/>
    </row>
    <row r="39" spans="1:26" s="149" customFormat="1" ht="18" customHeight="1" x14ac:dyDescent="0.15">
      <c r="B39" s="276"/>
      <c r="C39" s="358" t="s">
        <v>8</v>
      </c>
      <c r="D39" s="359" t="s">
        <v>108</v>
      </c>
      <c r="E39" s="137"/>
      <c r="F39" s="137"/>
      <c r="G39" s="137"/>
      <c r="H39" s="137"/>
      <c r="I39" s="137"/>
      <c r="J39" s="137"/>
      <c r="K39" s="137"/>
      <c r="L39" s="137"/>
      <c r="M39" s="137"/>
      <c r="N39" s="137"/>
      <c r="O39" s="137"/>
      <c r="P39" s="137"/>
      <c r="Q39" s="137"/>
      <c r="R39" s="137"/>
      <c r="S39" s="137"/>
      <c r="T39" s="137"/>
      <c r="U39" s="137"/>
      <c r="V39" s="137"/>
      <c r="W39" s="137"/>
      <c r="X39" s="137"/>
      <c r="Y39" s="137"/>
      <c r="Z39" s="137"/>
    </row>
    <row r="40" spans="1:26" s="149" customFormat="1" ht="18" customHeight="1" x14ac:dyDescent="0.15">
      <c r="B40" s="276"/>
      <c r="C40" s="358" t="s">
        <v>8</v>
      </c>
      <c r="D40" s="359" t="s">
        <v>180</v>
      </c>
      <c r="E40" s="139"/>
      <c r="F40" s="139"/>
      <c r="G40" s="139"/>
      <c r="H40" s="139"/>
      <c r="I40" s="139"/>
      <c r="J40" s="139"/>
      <c r="K40" s="139"/>
      <c r="L40" s="139"/>
      <c r="M40" s="139"/>
      <c r="N40" s="139"/>
      <c r="O40" s="139"/>
      <c r="P40" s="139"/>
      <c r="Q40" s="139"/>
      <c r="R40" s="139"/>
      <c r="S40" s="139"/>
      <c r="T40" s="139"/>
      <c r="U40" s="139"/>
      <c r="V40" s="139"/>
      <c r="W40" s="139"/>
      <c r="X40" s="139"/>
      <c r="Y40" s="139"/>
      <c r="Z40" s="139"/>
    </row>
    <row r="41" spans="1:26" s="149" customFormat="1" ht="18" customHeight="1" x14ac:dyDescent="0.15">
      <c r="B41" s="276"/>
      <c r="C41" s="358" t="s">
        <v>8</v>
      </c>
      <c r="D41" s="359" t="s">
        <v>9</v>
      </c>
      <c r="E41" s="139"/>
      <c r="F41" s="139"/>
      <c r="G41" s="139"/>
      <c r="H41" s="139"/>
      <c r="I41" s="360"/>
      <c r="J41" s="139"/>
      <c r="K41" s="139"/>
      <c r="L41" s="139"/>
      <c r="M41" s="139"/>
      <c r="N41" s="139"/>
      <c r="O41" s="139"/>
      <c r="P41" s="139"/>
      <c r="Q41" s="139"/>
      <c r="R41" s="139"/>
      <c r="S41" s="139"/>
      <c r="T41" s="139"/>
      <c r="U41" s="139"/>
      <c r="V41" s="139"/>
      <c r="W41" s="139"/>
      <c r="X41" s="139"/>
      <c r="Y41" s="139"/>
      <c r="Z41" s="139"/>
    </row>
    <row r="42" spans="1:26" s="140" customFormat="1" ht="18" customHeight="1" x14ac:dyDescent="0.15">
      <c r="B42" s="276"/>
      <c r="C42" s="358" t="s">
        <v>8</v>
      </c>
      <c r="D42" s="359" t="s">
        <v>176</v>
      </c>
    </row>
    <row r="43" spans="1:26" s="149" customFormat="1" ht="18" customHeight="1" x14ac:dyDescent="0.15">
      <c r="B43" s="276"/>
      <c r="C43" s="358" t="s">
        <v>8</v>
      </c>
      <c r="D43" s="359" t="s">
        <v>267</v>
      </c>
      <c r="E43" s="139"/>
      <c r="F43" s="139"/>
      <c r="G43" s="139"/>
      <c r="H43" s="139"/>
      <c r="I43" s="139"/>
      <c r="J43" s="139"/>
      <c r="K43" s="139"/>
      <c r="L43" s="139"/>
      <c r="M43" s="139"/>
      <c r="N43" s="139"/>
      <c r="O43" s="139"/>
      <c r="P43" s="139"/>
      <c r="Q43" s="139"/>
      <c r="R43" s="139"/>
      <c r="S43" s="139"/>
      <c r="T43" s="139"/>
      <c r="U43" s="139"/>
      <c r="V43" s="139"/>
      <c r="W43" s="139"/>
      <c r="X43" s="139"/>
      <c r="Y43" s="139"/>
      <c r="Z43" s="139"/>
    </row>
    <row r="44" spans="1:26" s="149" customFormat="1" ht="18" customHeight="1" x14ac:dyDescent="0.15">
      <c r="B44" s="276"/>
      <c r="C44" s="361" t="s">
        <v>8</v>
      </c>
      <c r="D44" s="362" t="s">
        <v>187</v>
      </c>
      <c r="E44" s="295"/>
      <c r="F44" s="295"/>
      <c r="G44" s="295"/>
      <c r="H44" s="295"/>
      <c r="I44" s="295"/>
      <c r="J44" s="295"/>
      <c r="K44" s="295"/>
      <c r="L44" s="295"/>
      <c r="M44" s="139"/>
      <c r="N44" s="139"/>
      <c r="O44" s="139"/>
      <c r="P44" s="139"/>
      <c r="Q44" s="139"/>
      <c r="R44" s="139"/>
      <c r="S44" s="139"/>
      <c r="T44" s="139"/>
      <c r="U44" s="139"/>
      <c r="V44" s="139"/>
      <c r="W44" s="139"/>
      <c r="X44" s="139"/>
      <c r="Y44" s="139"/>
      <c r="Z44" s="139"/>
    </row>
    <row r="45" spans="1:26" s="149" customFormat="1" ht="18" customHeight="1" x14ac:dyDescent="0.15">
      <c r="B45" s="276"/>
      <c r="C45" s="358" t="s">
        <v>8</v>
      </c>
      <c r="D45" s="359" t="s">
        <v>29</v>
      </c>
      <c r="E45" s="139"/>
      <c r="F45" s="139"/>
      <c r="G45" s="139"/>
      <c r="H45" s="139"/>
      <c r="I45" s="139"/>
      <c r="J45" s="139"/>
      <c r="K45" s="139"/>
      <c r="L45" s="139"/>
      <c r="M45" s="139"/>
      <c r="N45" s="139"/>
      <c r="O45" s="139"/>
      <c r="P45" s="139"/>
      <c r="Q45" s="139"/>
      <c r="R45" s="139"/>
      <c r="S45" s="139"/>
      <c r="T45" s="139"/>
      <c r="U45" s="139"/>
      <c r="V45" s="139"/>
      <c r="W45" s="139"/>
      <c r="X45" s="277"/>
      <c r="Y45" s="278"/>
      <c r="Z45" s="139"/>
    </row>
    <row r="46" spans="1:26" s="149" customFormat="1" ht="18" customHeight="1" x14ac:dyDescent="0.15">
      <c r="B46" s="754"/>
      <c r="C46" s="760" t="s">
        <v>8</v>
      </c>
      <c r="D46" s="359" t="s">
        <v>159</v>
      </c>
      <c r="E46" s="279"/>
      <c r="F46" s="279"/>
      <c r="G46" s="279"/>
      <c r="H46" s="279"/>
      <c r="I46" s="279"/>
      <c r="J46" s="279"/>
      <c r="K46" s="279"/>
      <c r="L46" s="279"/>
      <c r="M46" s="279"/>
      <c r="N46" s="279"/>
      <c r="O46" s="279"/>
      <c r="P46" s="279"/>
      <c r="Q46" s="279"/>
      <c r="R46" s="279"/>
      <c r="S46" s="279"/>
      <c r="T46" s="279"/>
      <c r="U46" s="279"/>
      <c r="V46" s="279"/>
      <c r="W46" s="279"/>
      <c r="X46" s="279"/>
      <c r="Y46" s="360"/>
      <c r="Z46" s="280"/>
    </row>
    <row r="47" spans="1:26" s="150" customFormat="1" ht="18" customHeight="1" x14ac:dyDescent="0.15">
      <c r="A47" s="149"/>
      <c r="B47" s="754"/>
      <c r="C47" s="760"/>
      <c r="D47" s="363"/>
      <c r="E47" s="364"/>
      <c r="F47" s="364"/>
      <c r="G47" s="364"/>
      <c r="H47" s="364"/>
      <c r="I47" s="364"/>
      <c r="J47" s="364"/>
      <c r="K47" s="364"/>
      <c r="L47" s="364"/>
      <c r="M47" s="364"/>
      <c r="N47" s="364"/>
      <c r="O47" s="364"/>
      <c r="P47" s="364"/>
      <c r="Q47" s="364"/>
      <c r="R47" s="364"/>
      <c r="S47" s="364"/>
      <c r="T47" s="364"/>
      <c r="U47" s="364"/>
      <c r="V47" s="364"/>
      <c r="W47" s="364"/>
      <c r="X47" s="364"/>
      <c r="Y47" s="149"/>
    </row>
  </sheetData>
  <mergeCells count="20">
    <mergeCell ref="F28:G28"/>
    <mergeCell ref="B35:E35"/>
    <mergeCell ref="B36:G36"/>
    <mergeCell ref="C22:D24"/>
    <mergeCell ref="F23:G23"/>
    <mergeCell ref="F24:G24"/>
    <mergeCell ref="C26:D27"/>
    <mergeCell ref="F27:G27"/>
    <mergeCell ref="B2:W2"/>
    <mergeCell ref="B5:G5"/>
    <mergeCell ref="C7:D15"/>
    <mergeCell ref="C18:D20"/>
    <mergeCell ref="F19:G19"/>
    <mergeCell ref="F20:G20"/>
    <mergeCell ref="B46:B47"/>
    <mergeCell ref="C30:D32"/>
    <mergeCell ref="F31:G31"/>
    <mergeCell ref="F32:G32"/>
    <mergeCell ref="C46:C47"/>
    <mergeCell ref="B37:F38"/>
  </mergeCells>
  <phoneticPr fontId="3"/>
  <printOptions horizontalCentered="1"/>
  <pageMargins left="0.78740157480314965" right="0.78740157480314965" top="0.78740157480314965" bottom="0.78740157480314965" header="0.51181102362204722" footer="0.51181102362204722"/>
  <pageSetup paperSize="8" scale="53"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52"/>
  <sheetViews>
    <sheetView tabSelected="1" zoomScale="85" zoomScaleNormal="85" workbookViewId="0">
      <selection activeCell="O20" sqref="O20"/>
    </sheetView>
  </sheetViews>
  <sheetFormatPr defaultRowHeight="12.75" x14ac:dyDescent="0.15"/>
  <cols>
    <col min="1" max="2" width="3.625" style="6" customWidth="1"/>
    <col min="3" max="3" width="23.625" style="6" customWidth="1"/>
    <col min="4" max="4" width="11.625" style="6" customWidth="1"/>
    <col min="5" max="5" width="26" style="6" bestFit="1" customWidth="1"/>
    <col min="6" max="6" width="16.625" style="6" customWidth="1"/>
    <col min="7" max="7" width="5.625" style="6" customWidth="1"/>
    <col min="8" max="8" width="14.5" style="6" bestFit="1" customWidth="1"/>
    <col min="9" max="9" width="3.625" style="6" customWidth="1"/>
    <col min="10" max="16384" width="9" style="6"/>
  </cols>
  <sheetData>
    <row r="1" spans="1:9" ht="20.100000000000001" customHeight="1" x14ac:dyDescent="0.15">
      <c r="A1" s="5"/>
      <c r="B1" s="790" t="s">
        <v>287</v>
      </c>
      <c r="C1" s="790"/>
      <c r="D1" s="790"/>
      <c r="E1" s="790"/>
      <c r="F1" s="790"/>
      <c r="G1" s="790"/>
      <c r="H1" s="790"/>
      <c r="I1" s="5"/>
    </row>
    <row r="2" spans="1:9" ht="3.2" customHeight="1" x14ac:dyDescent="0.15">
      <c r="A2" s="5"/>
      <c r="B2" s="5"/>
      <c r="C2" s="5"/>
      <c r="D2" s="5"/>
      <c r="E2" s="5"/>
      <c r="F2" s="5"/>
      <c r="G2" s="5"/>
      <c r="H2" s="5"/>
      <c r="I2" s="5"/>
    </row>
    <row r="3" spans="1:9" ht="29.25" customHeight="1" x14ac:dyDescent="0.15">
      <c r="B3" s="791" t="s">
        <v>128</v>
      </c>
      <c r="C3" s="791"/>
      <c r="D3" s="791"/>
      <c r="E3" s="791"/>
      <c r="F3" s="791"/>
      <c r="G3" s="791"/>
      <c r="H3" s="791"/>
      <c r="I3" s="7"/>
    </row>
    <row r="4" spans="1:9" ht="3.2" customHeight="1" x14ac:dyDescent="0.15"/>
    <row r="5" spans="1:9" s="8" customFormat="1" ht="20.100000000000001" customHeight="1" thickBot="1" x14ac:dyDescent="0.2">
      <c r="B5" s="58" t="s">
        <v>76</v>
      </c>
      <c r="C5" s="59" t="s">
        <v>268</v>
      </c>
      <c r="D5" s="59"/>
      <c r="E5" s="59"/>
      <c r="F5" s="59"/>
      <c r="G5" s="59"/>
      <c r="H5" s="60"/>
    </row>
    <row r="6" spans="1:9" s="8" customFormat="1" ht="20.100000000000001" customHeight="1" x14ac:dyDescent="0.15">
      <c r="B6" s="792" t="s">
        <v>77</v>
      </c>
      <c r="C6" s="794" t="s">
        <v>118</v>
      </c>
      <c r="D6" s="795"/>
      <c r="E6" s="796"/>
      <c r="F6" s="799" t="s">
        <v>119</v>
      </c>
      <c r="G6" s="800"/>
      <c r="H6" s="31" t="s">
        <v>58</v>
      </c>
    </row>
    <row r="7" spans="1:9" s="8" customFormat="1" ht="20.100000000000001" customHeight="1" thickBot="1" x14ac:dyDescent="0.2">
      <c r="B7" s="793"/>
      <c r="C7" s="32" t="s">
        <v>120</v>
      </c>
      <c r="D7" s="797" t="s">
        <v>121</v>
      </c>
      <c r="E7" s="798"/>
      <c r="F7" s="809" t="s">
        <v>98</v>
      </c>
      <c r="G7" s="810"/>
      <c r="H7" s="33" t="s">
        <v>59</v>
      </c>
    </row>
    <row r="8" spans="1:9" s="8" customFormat="1" ht="20.100000000000001" customHeight="1" x14ac:dyDescent="0.15">
      <c r="B8" s="34">
        <v>1</v>
      </c>
      <c r="C8" s="35"/>
      <c r="D8" s="80" t="s">
        <v>122</v>
      </c>
      <c r="E8" s="36" t="s">
        <v>123</v>
      </c>
      <c r="F8" s="811"/>
      <c r="G8" s="812"/>
      <c r="H8" s="37" t="str">
        <f>IF(F8="","",F8/$F$13)</f>
        <v/>
      </c>
    </row>
    <row r="9" spans="1:9" s="8" customFormat="1" ht="20.100000000000001" customHeight="1" x14ac:dyDescent="0.15">
      <c r="A9" s="9"/>
      <c r="B9" s="38">
        <v>2</v>
      </c>
      <c r="C9" s="39"/>
      <c r="D9" s="81" t="s">
        <v>129</v>
      </c>
      <c r="E9" s="39" t="s">
        <v>123</v>
      </c>
      <c r="F9" s="801"/>
      <c r="G9" s="802"/>
      <c r="H9" s="40" t="str">
        <f>IF(F9="","",F9/$F$13)</f>
        <v/>
      </c>
    </row>
    <row r="10" spans="1:9" s="8" customFormat="1" ht="20.100000000000001" customHeight="1" x14ac:dyDescent="0.15">
      <c r="A10" s="9"/>
      <c r="B10" s="38">
        <v>3</v>
      </c>
      <c r="C10" s="39"/>
      <c r="D10" s="81" t="s">
        <v>129</v>
      </c>
      <c r="E10" s="39" t="s">
        <v>123</v>
      </c>
      <c r="F10" s="801"/>
      <c r="G10" s="802"/>
      <c r="H10" s="40" t="str">
        <f>IF(F10="","",F10/$F$13)</f>
        <v/>
      </c>
    </row>
    <row r="11" spans="1:9" s="8" customFormat="1" ht="20.100000000000001" customHeight="1" x14ac:dyDescent="0.15">
      <c r="A11" s="9"/>
      <c r="B11" s="38">
        <v>4</v>
      </c>
      <c r="C11" s="39"/>
      <c r="D11" s="81" t="s">
        <v>129</v>
      </c>
      <c r="E11" s="39" t="s">
        <v>123</v>
      </c>
      <c r="F11" s="801"/>
      <c r="G11" s="802"/>
      <c r="H11" s="40" t="str">
        <f>IF(F11="","",F11/$F$13)</f>
        <v/>
      </c>
    </row>
    <row r="12" spans="1:9" s="8" customFormat="1" ht="20.100000000000001" customHeight="1" thickBot="1" x14ac:dyDescent="0.2">
      <c r="B12" s="41">
        <v>5</v>
      </c>
      <c r="C12" s="42"/>
      <c r="D12" s="82" t="s">
        <v>129</v>
      </c>
      <c r="E12" s="43" t="s">
        <v>123</v>
      </c>
      <c r="F12" s="816"/>
      <c r="G12" s="817"/>
      <c r="H12" s="44" t="str">
        <f>IF(F12="","",F12/$F$13)</f>
        <v/>
      </c>
    </row>
    <row r="13" spans="1:9" s="8" customFormat="1" ht="20.100000000000001" customHeight="1" thickTop="1" thickBot="1" x14ac:dyDescent="0.2">
      <c r="B13" s="813" t="s">
        <v>124</v>
      </c>
      <c r="C13" s="814"/>
      <c r="D13" s="814"/>
      <c r="E13" s="815"/>
      <c r="F13" s="803">
        <f>SUM(F8:F12)</f>
        <v>0</v>
      </c>
      <c r="G13" s="804"/>
      <c r="H13" s="45">
        <f>SUM(H8:H12)</f>
        <v>0</v>
      </c>
    </row>
    <row r="14" spans="1:9" s="8" customFormat="1" ht="20.100000000000001" customHeight="1" x14ac:dyDescent="0.15">
      <c r="B14" s="376"/>
      <c r="C14" s="377" t="s">
        <v>293</v>
      </c>
      <c r="D14" s="376"/>
      <c r="E14" s="376"/>
      <c r="F14" s="378"/>
      <c r="G14" s="378"/>
      <c r="H14" s="379"/>
    </row>
    <row r="15" spans="1:9" s="8" customFormat="1" ht="19.5" customHeight="1" x14ac:dyDescent="0.15">
      <c r="B15" s="376"/>
      <c r="C15" s="380" t="s">
        <v>294</v>
      </c>
      <c r="D15" s="376"/>
      <c r="E15" s="376"/>
      <c r="F15" s="381"/>
      <c r="G15" s="381"/>
      <c r="H15" s="379"/>
    </row>
    <row r="16" spans="1:9" s="8" customFormat="1" ht="20.100000000000001" customHeight="1" thickBot="1" x14ac:dyDescent="0.2">
      <c r="B16" s="58" t="s">
        <v>78</v>
      </c>
      <c r="C16" s="59" t="s">
        <v>125</v>
      </c>
      <c r="D16" s="59"/>
      <c r="E16" s="63"/>
      <c r="F16" s="59"/>
      <c r="G16" s="59"/>
      <c r="H16" s="64"/>
    </row>
    <row r="17" spans="2:8" s="8" customFormat="1" ht="20.100000000000001" customHeight="1" thickBot="1" x14ac:dyDescent="0.2">
      <c r="B17" s="46" t="s">
        <v>79</v>
      </c>
      <c r="C17" s="47" t="s">
        <v>126</v>
      </c>
      <c r="D17" s="774" t="s">
        <v>60</v>
      </c>
      <c r="E17" s="808"/>
      <c r="F17" s="774" t="s">
        <v>61</v>
      </c>
      <c r="G17" s="775"/>
      <c r="H17" s="776"/>
    </row>
    <row r="18" spans="2:8" s="8" customFormat="1" ht="20.100000000000001" customHeight="1" x14ac:dyDescent="0.15">
      <c r="B18" s="805">
        <v>1</v>
      </c>
      <c r="C18" s="828"/>
      <c r="D18" s="48" t="s">
        <v>2</v>
      </c>
      <c r="E18" s="49"/>
      <c r="F18" s="786"/>
      <c r="G18" s="787"/>
      <c r="H18" s="779" t="s">
        <v>99</v>
      </c>
    </row>
    <row r="19" spans="2:8" s="8" customFormat="1" ht="20.100000000000001" customHeight="1" x14ac:dyDescent="0.15">
      <c r="B19" s="806"/>
      <c r="C19" s="826"/>
      <c r="D19" s="50" t="s">
        <v>3</v>
      </c>
      <c r="E19" s="51"/>
      <c r="F19" s="782"/>
      <c r="G19" s="783"/>
      <c r="H19" s="772"/>
    </row>
    <row r="20" spans="2:8" s="8" customFormat="1" ht="20.100000000000001" customHeight="1" x14ac:dyDescent="0.15">
      <c r="B20" s="807"/>
      <c r="C20" s="829"/>
      <c r="D20" s="53" t="s">
        <v>4</v>
      </c>
      <c r="E20" s="52"/>
      <c r="F20" s="788"/>
      <c r="G20" s="789"/>
      <c r="H20" s="773"/>
    </row>
    <row r="21" spans="2:8" s="8" customFormat="1" ht="20.100000000000001" customHeight="1" x14ac:dyDescent="0.15">
      <c r="B21" s="831">
        <v>2</v>
      </c>
      <c r="C21" s="832"/>
      <c r="D21" s="50" t="s">
        <v>2</v>
      </c>
      <c r="E21" s="51"/>
      <c r="F21" s="780"/>
      <c r="G21" s="781"/>
      <c r="H21" s="771" t="s">
        <v>99</v>
      </c>
    </row>
    <row r="22" spans="2:8" s="8" customFormat="1" ht="20.100000000000001" customHeight="1" x14ac:dyDescent="0.15">
      <c r="B22" s="806"/>
      <c r="C22" s="826"/>
      <c r="D22" s="50" t="s">
        <v>3</v>
      </c>
      <c r="E22" s="51"/>
      <c r="F22" s="782"/>
      <c r="G22" s="783"/>
      <c r="H22" s="772"/>
    </row>
    <row r="23" spans="2:8" s="8" customFormat="1" ht="20.100000000000001" customHeight="1" x14ac:dyDescent="0.15">
      <c r="B23" s="807"/>
      <c r="C23" s="829"/>
      <c r="D23" s="54" t="s">
        <v>4</v>
      </c>
      <c r="E23" s="51"/>
      <c r="F23" s="788"/>
      <c r="G23" s="789"/>
      <c r="H23" s="773"/>
    </row>
    <row r="24" spans="2:8" s="8" customFormat="1" ht="20.100000000000001" customHeight="1" x14ac:dyDescent="0.15">
      <c r="B24" s="806" t="s">
        <v>75</v>
      </c>
      <c r="C24" s="826"/>
      <c r="D24" s="55" t="s">
        <v>2</v>
      </c>
      <c r="E24" s="52"/>
      <c r="F24" s="780"/>
      <c r="G24" s="781"/>
      <c r="H24" s="777" t="s">
        <v>99</v>
      </c>
    </row>
    <row r="25" spans="2:8" s="8" customFormat="1" ht="20.100000000000001" customHeight="1" x14ac:dyDescent="0.15">
      <c r="B25" s="806"/>
      <c r="C25" s="826"/>
      <c r="D25" s="50" t="s">
        <v>3</v>
      </c>
      <c r="E25" s="51"/>
      <c r="F25" s="782"/>
      <c r="G25" s="783"/>
      <c r="H25" s="772"/>
    </row>
    <row r="26" spans="2:8" s="8" customFormat="1" ht="20.100000000000001" customHeight="1" thickBot="1" x14ac:dyDescent="0.2">
      <c r="B26" s="830"/>
      <c r="C26" s="827"/>
      <c r="D26" s="57" t="s">
        <v>4</v>
      </c>
      <c r="E26" s="56"/>
      <c r="F26" s="784"/>
      <c r="G26" s="785"/>
      <c r="H26" s="778"/>
    </row>
    <row r="27" spans="2:8" s="8" customFormat="1" ht="20.100000000000001" customHeight="1" x14ac:dyDescent="0.15">
      <c r="B27" s="59"/>
      <c r="C27" s="59"/>
      <c r="D27" s="59"/>
      <c r="E27" s="59"/>
      <c r="F27" s="65"/>
      <c r="G27" s="65"/>
      <c r="H27" s="62"/>
    </row>
    <row r="28" spans="2:8" s="8" customFormat="1" ht="20.100000000000001" customHeight="1" thickBot="1" x14ac:dyDescent="0.2">
      <c r="B28" s="58" t="s">
        <v>80</v>
      </c>
      <c r="C28" s="59" t="s">
        <v>5</v>
      </c>
      <c r="D28" s="59"/>
      <c r="E28" s="59"/>
      <c r="F28" s="64"/>
      <c r="G28" s="64"/>
      <c r="H28" s="62"/>
    </row>
    <row r="29" spans="2:8" s="8" customFormat="1" ht="20.100000000000001" customHeight="1" thickBot="1" x14ac:dyDescent="0.2">
      <c r="B29" s="46" t="s">
        <v>81</v>
      </c>
      <c r="C29" s="47" t="s">
        <v>126</v>
      </c>
      <c r="D29" s="774" t="s">
        <v>60</v>
      </c>
      <c r="E29" s="808"/>
      <c r="F29" s="774" t="s">
        <v>61</v>
      </c>
      <c r="G29" s="775"/>
      <c r="H29" s="776"/>
    </row>
    <row r="30" spans="2:8" s="8" customFormat="1" ht="20.100000000000001" customHeight="1" x14ac:dyDescent="0.15">
      <c r="B30" s="805">
        <v>1</v>
      </c>
      <c r="C30" s="828"/>
      <c r="D30" s="48" t="s">
        <v>2</v>
      </c>
      <c r="E30" s="49"/>
      <c r="F30" s="786"/>
      <c r="G30" s="787"/>
      <c r="H30" s="779" t="s">
        <v>99</v>
      </c>
    </row>
    <row r="31" spans="2:8" s="8" customFormat="1" ht="20.100000000000001" customHeight="1" x14ac:dyDescent="0.15">
      <c r="B31" s="806"/>
      <c r="C31" s="826"/>
      <c r="D31" s="50" t="s">
        <v>3</v>
      </c>
      <c r="E31" s="51"/>
      <c r="F31" s="782"/>
      <c r="G31" s="783"/>
      <c r="H31" s="772"/>
    </row>
    <row r="32" spans="2:8" s="8" customFormat="1" ht="20.100000000000001" customHeight="1" x14ac:dyDescent="0.15">
      <c r="B32" s="807"/>
      <c r="C32" s="829"/>
      <c r="D32" s="53" t="s">
        <v>4</v>
      </c>
      <c r="E32" s="52"/>
      <c r="F32" s="788"/>
      <c r="G32" s="789"/>
      <c r="H32" s="773"/>
    </row>
    <row r="33" spans="1:9" s="8" customFormat="1" ht="20.100000000000001" customHeight="1" x14ac:dyDescent="0.15">
      <c r="B33" s="831">
        <v>2</v>
      </c>
      <c r="C33" s="832"/>
      <c r="D33" s="50" t="s">
        <v>2</v>
      </c>
      <c r="E33" s="51"/>
      <c r="F33" s="780"/>
      <c r="G33" s="781"/>
      <c r="H33" s="771" t="s">
        <v>99</v>
      </c>
    </row>
    <row r="34" spans="1:9" s="8" customFormat="1" ht="20.100000000000001" customHeight="1" x14ac:dyDescent="0.15">
      <c r="B34" s="806"/>
      <c r="C34" s="826"/>
      <c r="D34" s="50" t="s">
        <v>3</v>
      </c>
      <c r="E34" s="51"/>
      <c r="F34" s="782"/>
      <c r="G34" s="783"/>
      <c r="H34" s="772"/>
    </row>
    <row r="35" spans="1:9" s="8" customFormat="1" ht="20.100000000000001" customHeight="1" x14ac:dyDescent="0.15">
      <c r="B35" s="807"/>
      <c r="C35" s="829"/>
      <c r="D35" s="54" t="s">
        <v>4</v>
      </c>
      <c r="E35" s="51"/>
      <c r="F35" s="788"/>
      <c r="G35" s="789"/>
      <c r="H35" s="773"/>
    </row>
    <row r="36" spans="1:9" s="8" customFormat="1" ht="20.100000000000001" customHeight="1" x14ac:dyDescent="0.15">
      <c r="B36" s="806" t="s">
        <v>75</v>
      </c>
      <c r="C36" s="826"/>
      <c r="D36" s="55" t="s">
        <v>2</v>
      </c>
      <c r="E36" s="52"/>
      <c r="F36" s="780"/>
      <c r="G36" s="781"/>
      <c r="H36" s="777" t="s">
        <v>99</v>
      </c>
    </row>
    <row r="37" spans="1:9" s="8" customFormat="1" ht="20.100000000000001" customHeight="1" x14ac:dyDescent="0.15">
      <c r="B37" s="806"/>
      <c r="C37" s="826"/>
      <c r="D37" s="50" t="s">
        <v>3</v>
      </c>
      <c r="E37" s="51"/>
      <c r="F37" s="782"/>
      <c r="G37" s="783"/>
      <c r="H37" s="772"/>
    </row>
    <row r="38" spans="1:9" s="8" customFormat="1" ht="20.100000000000001" customHeight="1" thickBot="1" x14ac:dyDescent="0.2">
      <c r="B38" s="830"/>
      <c r="C38" s="827"/>
      <c r="D38" s="57" t="s">
        <v>4</v>
      </c>
      <c r="E38" s="56"/>
      <c r="F38" s="784"/>
      <c r="G38" s="785"/>
      <c r="H38" s="778"/>
    </row>
    <row r="39" spans="1:9" s="8" customFormat="1" ht="20.100000000000001" customHeight="1" thickBot="1" x14ac:dyDescent="0.2">
      <c r="B39" s="65"/>
      <c r="C39" s="61"/>
      <c r="D39" s="63"/>
      <c r="E39" s="61"/>
      <c r="F39" s="65"/>
      <c r="G39" s="65"/>
      <c r="H39" s="65"/>
    </row>
    <row r="40" spans="1:9" s="8" customFormat="1" ht="20.100000000000001" customHeight="1" thickBot="1" x14ac:dyDescent="0.2">
      <c r="B40" s="823" t="s">
        <v>6</v>
      </c>
      <c r="C40" s="824"/>
      <c r="D40" s="824"/>
      <c r="E40" s="825"/>
      <c r="F40" s="821">
        <f>F13+(F18+F21+F24)+(F30+F33+F36)</f>
        <v>0</v>
      </c>
      <c r="G40" s="822"/>
      <c r="H40" s="78" t="s">
        <v>99</v>
      </c>
    </row>
    <row r="41" spans="1:9" ht="19.5" customHeight="1" x14ac:dyDescent="0.15">
      <c r="B41" s="66"/>
      <c r="C41" s="67"/>
      <c r="D41" s="68"/>
      <c r="E41" s="67"/>
      <c r="F41" s="66"/>
      <c r="G41" s="66"/>
      <c r="H41" s="66"/>
    </row>
    <row r="42" spans="1:9" ht="36" customHeight="1" x14ac:dyDescent="0.15">
      <c r="B42" s="66"/>
      <c r="C42" s="67"/>
      <c r="D42" s="68"/>
      <c r="E42" s="67"/>
      <c r="F42" s="75" t="s">
        <v>110</v>
      </c>
      <c r="G42" s="820"/>
      <c r="H42" s="820"/>
    </row>
    <row r="43" spans="1:9" ht="17.100000000000001" customHeight="1" x14ac:dyDescent="0.15">
      <c r="A43" s="30"/>
      <c r="B43" s="24" t="s">
        <v>69</v>
      </c>
      <c r="C43" s="14" t="s">
        <v>106</v>
      </c>
      <c r="D43" s="26"/>
      <c r="E43" s="27"/>
      <c r="F43" s="28"/>
      <c r="G43" s="28"/>
      <c r="H43" s="28"/>
      <c r="I43" s="7"/>
    </row>
    <row r="44" spans="1:9" ht="17.100000000000001" customHeight="1" x14ac:dyDescent="0.15">
      <c r="A44" s="30"/>
      <c r="B44" s="25" t="s">
        <v>70</v>
      </c>
      <c r="C44" s="15" t="s">
        <v>7</v>
      </c>
      <c r="D44" s="29"/>
      <c r="E44" s="29"/>
      <c r="F44" s="29"/>
      <c r="G44" s="29"/>
      <c r="H44" s="29"/>
      <c r="I44" s="7"/>
    </row>
    <row r="45" spans="1:9" ht="17.100000000000001" customHeight="1" x14ac:dyDescent="0.15">
      <c r="A45" s="30"/>
      <c r="B45" s="25" t="s">
        <v>8</v>
      </c>
      <c r="C45" s="15" t="s">
        <v>9</v>
      </c>
      <c r="D45" s="29"/>
      <c r="E45" s="29"/>
      <c r="F45" s="29"/>
      <c r="G45" s="29"/>
      <c r="H45" s="29"/>
      <c r="I45" s="7"/>
    </row>
    <row r="46" spans="1:9" ht="17.100000000000001" customHeight="1" x14ac:dyDescent="0.15">
      <c r="A46" s="30"/>
      <c r="B46" s="25" t="s">
        <v>71</v>
      </c>
      <c r="C46" s="15" t="s">
        <v>100</v>
      </c>
      <c r="D46" s="29"/>
      <c r="E46" s="29"/>
      <c r="F46" s="29"/>
      <c r="G46" s="29"/>
      <c r="H46" s="29"/>
      <c r="I46" s="7"/>
    </row>
    <row r="47" spans="1:9" ht="17.100000000000001" customHeight="1" x14ac:dyDescent="0.15">
      <c r="A47" s="30"/>
      <c r="B47" s="25" t="s">
        <v>71</v>
      </c>
      <c r="C47" s="680" t="s">
        <v>159</v>
      </c>
      <c r="D47" s="818"/>
      <c r="E47" s="818"/>
      <c r="F47" s="818"/>
      <c r="G47" s="818"/>
      <c r="H47" s="818"/>
      <c r="I47" s="7"/>
    </row>
    <row r="48" spans="1:9" ht="17.100000000000001" customHeight="1" x14ac:dyDescent="0.15">
      <c r="A48" s="30"/>
      <c r="B48" s="25"/>
      <c r="C48" s="818"/>
      <c r="D48" s="818"/>
      <c r="E48" s="818"/>
      <c r="F48" s="818"/>
      <c r="G48" s="818"/>
      <c r="H48" s="818"/>
      <c r="I48" s="7"/>
    </row>
    <row r="49" spans="1:9" ht="17.100000000000001" customHeight="1" x14ac:dyDescent="0.15">
      <c r="A49" s="30"/>
      <c r="B49" s="25" t="s">
        <v>71</v>
      </c>
      <c r="C49" s="819" t="s">
        <v>10</v>
      </c>
      <c r="D49" s="819"/>
      <c r="E49" s="819"/>
      <c r="F49" s="819"/>
      <c r="G49" s="819"/>
      <c r="H49" s="819"/>
      <c r="I49" s="7"/>
    </row>
    <row r="50" spans="1:9" ht="17.100000000000001" customHeight="1" x14ac:dyDescent="0.15">
      <c r="A50" s="30"/>
      <c r="B50" s="25" t="s">
        <v>73</v>
      </c>
      <c r="C50" s="819" t="s">
        <v>101</v>
      </c>
      <c r="D50" s="819"/>
      <c r="E50" s="819"/>
      <c r="F50" s="819"/>
      <c r="G50" s="819"/>
      <c r="H50" s="819"/>
      <c r="I50" s="7"/>
    </row>
    <row r="51" spans="1:9" ht="17.100000000000001" customHeight="1" x14ac:dyDescent="0.15">
      <c r="A51" s="30"/>
      <c r="B51" s="25" t="s">
        <v>74</v>
      </c>
      <c r="C51" s="818" t="s">
        <v>11</v>
      </c>
      <c r="D51" s="818"/>
      <c r="E51" s="818"/>
      <c r="F51" s="818"/>
      <c r="G51" s="818"/>
      <c r="H51" s="818"/>
      <c r="I51" s="7"/>
    </row>
    <row r="52" spans="1:9" ht="17.100000000000001" customHeight="1" x14ac:dyDescent="0.15">
      <c r="A52" s="30"/>
      <c r="B52" s="25"/>
      <c r="C52" s="818"/>
      <c r="D52" s="818"/>
      <c r="E52" s="818"/>
      <c r="F52" s="818"/>
      <c r="G52" s="818"/>
      <c r="H52" s="818"/>
      <c r="I52" s="7"/>
    </row>
  </sheetData>
  <mergeCells count="49">
    <mergeCell ref="C36:C38"/>
    <mergeCell ref="F18:G20"/>
    <mergeCell ref="C18:C20"/>
    <mergeCell ref="F24:G26"/>
    <mergeCell ref="B36:B38"/>
    <mergeCell ref="B30:B32"/>
    <mergeCell ref="B33:B35"/>
    <mergeCell ref="C33:C35"/>
    <mergeCell ref="D29:E29"/>
    <mergeCell ref="F33:G35"/>
    <mergeCell ref="C24:C26"/>
    <mergeCell ref="C21:C23"/>
    <mergeCell ref="C30:C32"/>
    <mergeCell ref="B24:B26"/>
    <mergeCell ref="B21:B23"/>
    <mergeCell ref="F21:G23"/>
    <mergeCell ref="C51:H52"/>
    <mergeCell ref="C50:H50"/>
    <mergeCell ref="G42:H42"/>
    <mergeCell ref="C47:H48"/>
    <mergeCell ref="F40:G40"/>
    <mergeCell ref="C49:H49"/>
    <mergeCell ref="B40:E40"/>
    <mergeCell ref="F11:G11"/>
    <mergeCell ref="F13:G13"/>
    <mergeCell ref="B18:B20"/>
    <mergeCell ref="D17:E17"/>
    <mergeCell ref="F7:G7"/>
    <mergeCell ref="F8:G8"/>
    <mergeCell ref="F10:G10"/>
    <mergeCell ref="B13:E13"/>
    <mergeCell ref="F12:G12"/>
    <mergeCell ref="F9:G9"/>
    <mergeCell ref="B1:H1"/>
    <mergeCell ref="B3:H3"/>
    <mergeCell ref="B6:B7"/>
    <mergeCell ref="C6:E6"/>
    <mergeCell ref="D7:E7"/>
    <mergeCell ref="F6:G6"/>
    <mergeCell ref="H33:H35"/>
    <mergeCell ref="F17:H17"/>
    <mergeCell ref="H36:H38"/>
    <mergeCell ref="H18:H20"/>
    <mergeCell ref="F36:G38"/>
    <mergeCell ref="H24:H26"/>
    <mergeCell ref="F29:H29"/>
    <mergeCell ref="H30:H32"/>
    <mergeCell ref="F30:G32"/>
    <mergeCell ref="H21:H23"/>
  </mergeCells>
  <phoneticPr fontId="3"/>
  <printOptions horizontalCentered="1" verticalCentered="1"/>
  <pageMargins left="0.78740157480314965" right="0.78740157480314965" top="0.78740157480314965" bottom="0.78740157480314965" header="0.51181102362204722" footer="0.51181102362204722"/>
  <pageSetup paperSize="9" scale="8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B050"/>
    <pageSetUpPr fitToPage="1"/>
  </sheetPr>
  <dimension ref="A1:W111"/>
  <sheetViews>
    <sheetView topLeftCell="A49" zoomScale="25" zoomScaleNormal="25" workbookViewId="0">
      <selection activeCell="B2" sqref="B2:W108"/>
    </sheetView>
  </sheetViews>
  <sheetFormatPr defaultColWidth="8" defaultRowHeight="11.25" x14ac:dyDescent="0.15"/>
  <cols>
    <col min="1" max="1" width="3.625" style="384" customWidth="1"/>
    <col min="2" max="2" width="5.625" style="384" customWidth="1"/>
    <col min="3" max="3" width="3.625" style="384" customWidth="1"/>
    <col min="4" max="4" width="11.25" style="384" customWidth="1"/>
    <col min="5" max="5" width="10.625" style="384" customWidth="1"/>
    <col min="6" max="6" width="41.5" style="384" customWidth="1"/>
    <col min="7" max="22" width="21" style="384" customWidth="1"/>
    <col min="23" max="23" width="23.25" style="384" customWidth="1"/>
    <col min="24" max="24" width="2.625" style="384" customWidth="1"/>
    <col min="25" max="25" width="10.25" style="384" customWidth="1"/>
    <col min="26" max="16384" width="8" style="384"/>
  </cols>
  <sheetData>
    <row r="1" spans="1:23" s="382" customFormat="1" ht="24" x14ac:dyDescent="0.15">
      <c r="B1" s="833" t="s">
        <v>288</v>
      </c>
      <c r="C1" s="833"/>
      <c r="D1" s="833"/>
      <c r="E1" s="833"/>
      <c r="F1" s="833"/>
      <c r="G1" s="833"/>
      <c r="H1" s="833"/>
      <c r="I1" s="834"/>
      <c r="J1" s="834"/>
      <c r="K1" s="834"/>
      <c r="L1" s="834"/>
      <c r="M1" s="834"/>
      <c r="N1" s="834"/>
      <c r="O1" s="834"/>
      <c r="P1" s="834"/>
      <c r="Q1" s="834"/>
      <c r="R1" s="834"/>
      <c r="S1" s="834"/>
      <c r="T1" s="834"/>
      <c r="U1" s="834"/>
      <c r="V1" s="834"/>
      <c r="W1" s="383"/>
    </row>
    <row r="2" spans="1:23" ht="35.25" x14ac:dyDescent="0.15">
      <c r="B2" s="845" t="s">
        <v>111</v>
      </c>
      <c r="C2" s="845"/>
      <c r="D2" s="845"/>
      <c r="E2" s="845"/>
      <c r="F2" s="845"/>
      <c r="G2" s="845"/>
      <c r="H2" s="845"/>
      <c r="I2" s="845"/>
      <c r="J2" s="845"/>
      <c r="K2" s="845"/>
      <c r="L2" s="845"/>
      <c r="M2" s="845"/>
      <c r="N2" s="845"/>
      <c r="O2" s="845"/>
      <c r="P2" s="845"/>
      <c r="Q2" s="845"/>
      <c r="R2" s="845"/>
      <c r="S2" s="845"/>
      <c r="T2" s="845"/>
      <c r="U2" s="845"/>
      <c r="V2" s="845"/>
      <c r="W2" s="845"/>
    </row>
    <row r="3" spans="1:23" ht="8.25" customHeight="1" x14ac:dyDescent="0.15">
      <c r="B3" s="385"/>
      <c r="C3" s="386"/>
      <c r="D3" s="386"/>
      <c r="E3" s="386"/>
      <c r="F3" s="386"/>
      <c r="G3" s="386"/>
      <c r="H3" s="386"/>
      <c r="I3" s="386"/>
      <c r="J3" s="386"/>
      <c r="K3" s="386"/>
      <c r="L3" s="386"/>
      <c r="M3" s="386"/>
      <c r="N3" s="386"/>
      <c r="O3" s="386"/>
      <c r="P3" s="386"/>
      <c r="Q3" s="386"/>
      <c r="R3" s="386"/>
      <c r="S3" s="386"/>
      <c r="T3" s="386"/>
      <c r="U3" s="386"/>
      <c r="V3" s="386"/>
      <c r="W3" s="386"/>
    </row>
    <row r="4" spans="1:23" s="387" customFormat="1" ht="20.100000000000001" customHeight="1" thickBot="1" x14ac:dyDescent="0.25">
      <c r="B4" s="388" t="s">
        <v>93</v>
      </c>
      <c r="C4" s="389" t="s">
        <v>271</v>
      </c>
      <c r="D4" s="389"/>
      <c r="E4" s="389"/>
      <c r="G4" s="390"/>
      <c r="H4" s="390"/>
      <c r="I4" s="391"/>
      <c r="J4" s="391"/>
      <c r="K4" s="390"/>
      <c r="L4" s="390"/>
      <c r="M4" s="390"/>
      <c r="N4" s="390"/>
      <c r="O4" s="390"/>
      <c r="P4" s="390"/>
      <c r="Q4" s="390"/>
      <c r="R4" s="390"/>
      <c r="S4" s="390"/>
      <c r="T4" s="390"/>
      <c r="U4" s="390"/>
      <c r="V4" s="390"/>
      <c r="W4" s="392" t="s">
        <v>98</v>
      </c>
    </row>
    <row r="5" spans="1:23" s="397" customFormat="1" ht="20.100000000000001" customHeight="1" thickBot="1" x14ac:dyDescent="0.2">
      <c r="A5" s="393"/>
      <c r="B5" s="394"/>
      <c r="C5" s="395"/>
      <c r="D5" s="395"/>
      <c r="E5" s="395"/>
      <c r="F5" s="396" t="s">
        <v>32</v>
      </c>
      <c r="G5" s="842" t="s">
        <v>39</v>
      </c>
      <c r="H5" s="835"/>
      <c r="I5" s="846"/>
      <c r="J5" s="846"/>
      <c r="K5" s="835" t="s">
        <v>112</v>
      </c>
      <c r="L5" s="835"/>
      <c r="M5" s="835"/>
      <c r="N5" s="835"/>
      <c r="O5" s="835"/>
      <c r="P5" s="835"/>
      <c r="Q5" s="835"/>
      <c r="R5" s="835"/>
      <c r="S5" s="835"/>
      <c r="T5" s="835"/>
      <c r="U5" s="835"/>
      <c r="V5" s="835"/>
      <c r="W5" s="847" t="s">
        <v>115</v>
      </c>
    </row>
    <row r="6" spans="1:23" s="397" customFormat="1" ht="20.100000000000001" customHeight="1" thickBot="1" x14ac:dyDescent="0.2">
      <c r="A6" s="393"/>
      <c r="B6" s="398" t="s">
        <v>33</v>
      </c>
      <c r="C6" s="399"/>
      <c r="D6" s="399"/>
      <c r="E6" s="399"/>
      <c r="F6" s="399"/>
      <c r="G6" s="400" t="s">
        <v>197</v>
      </c>
      <c r="H6" s="400" t="s">
        <v>198</v>
      </c>
      <c r="I6" s="400" t="s">
        <v>199</v>
      </c>
      <c r="J6" s="400" t="s">
        <v>200</v>
      </c>
      <c r="K6" s="400" t="s">
        <v>201</v>
      </c>
      <c r="L6" s="400" t="s">
        <v>202</v>
      </c>
      <c r="M6" s="400" t="s">
        <v>203</v>
      </c>
      <c r="N6" s="400" t="s">
        <v>204</v>
      </c>
      <c r="O6" s="400" t="s">
        <v>205</v>
      </c>
      <c r="P6" s="400" t="s">
        <v>206</v>
      </c>
      <c r="Q6" s="400" t="s">
        <v>207</v>
      </c>
      <c r="R6" s="400" t="s">
        <v>208</v>
      </c>
      <c r="S6" s="400" t="s">
        <v>209</v>
      </c>
      <c r="T6" s="400" t="s">
        <v>210</v>
      </c>
      <c r="U6" s="400" t="s">
        <v>211</v>
      </c>
      <c r="V6" s="400" t="s">
        <v>212</v>
      </c>
      <c r="W6" s="848"/>
    </row>
    <row r="7" spans="1:23" s="407" customFormat="1" ht="20.100000000000001" customHeight="1" x14ac:dyDescent="0.15">
      <c r="A7" s="401"/>
      <c r="B7" s="402">
        <v>1</v>
      </c>
      <c r="C7" s="403" t="s">
        <v>40</v>
      </c>
      <c r="D7" s="403"/>
      <c r="E7" s="403"/>
      <c r="F7" s="404"/>
      <c r="G7" s="405">
        <f>G8+G16</f>
        <v>0</v>
      </c>
      <c r="H7" s="405">
        <f>H8+H16</f>
        <v>0</v>
      </c>
      <c r="I7" s="405">
        <f t="shared" ref="I7:V7" si="0">I8+I16</f>
        <v>0</v>
      </c>
      <c r="J7" s="405">
        <f t="shared" si="0"/>
        <v>0</v>
      </c>
      <c r="K7" s="405">
        <f t="shared" si="0"/>
        <v>0</v>
      </c>
      <c r="L7" s="405">
        <f t="shared" si="0"/>
        <v>0</v>
      </c>
      <c r="M7" s="405"/>
      <c r="N7" s="405">
        <f t="shared" si="0"/>
        <v>0</v>
      </c>
      <c r="O7" s="405">
        <f t="shared" si="0"/>
        <v>0</v>
      </c>
      <c r="P7" s="405">
        <f t="shared" si="0"/>
        <v>0</v>
      </c>
      <c r="Q7" s="405">
        <f t="shared" si="0"/>
        <v>0</v>
      </c>
      <c r="R7" s="405">
        <f t="shared" si="0"/>
        <v>0</v>
      </c>
      <c r="S7" s="405">
        <f t="shared" si="0"/>
        <v>0</v>
      </c>
      <c r="T7" s="405">
        <f t="shared" si="0"/>
        <v>0</v>
      </c>
      <c r="U7" s="405">
        <f t="shared" si="0"/>
        <v>0</v>
      </c>
      <c r="V7" s="405">
        <f t="shared" si="0"/>
        <v>0</v>
      </c>
      <c r="W7" s="406">
        <f>SUM(G7:V7)</f>
        <v>0</v>
      </c>
    </row>
    <row r="8" spans="1:23" s="407" customFormat="1" ht="20.100000000000001" customHeight="1" x14ac:dyDescent="0.15">
      <c r="A8" s="408"/>
      <c r="B8" s="409"/>
      <c r="C8" s="410" t="s">
        <v>34</v>
      </c>
      <c r="D8" s="411"/>
      <c r="E8" s="411"/>
      <c r="F8" s="412"/>
      <c r="G8" s="413">
        <f>SUBTOTAL(9,G9:G15)</f>
        <v>0</v>
      </c>
      <c r="H8" s="413">
        <f>SUBTOTAL(9,H9:H15)</f>
        <v>0</v>
      </c>
      <c r="I8" s="413">
        <f t="shared" ref="I8:V8" si="1">SUBTOTAL(9,I9:I15)</f>
        <v>0</v>
      </c>
      <c r="J8" s="413">
        <f>SUBTOTAL(9,J9:J15)</f>
        <v>0</v>
      </c>
      <c r="K8" s="413">
        <f t="shared" si="1"/>
        <v>0</v>
      </c>
      <c r="L8" s="413">
        <f t="shared" si="1"/>
        <v>0</v>
      </c>
      <c r="M8" s="413">
        <f t="shared" si="1"/>
        <v>0</v>
      </c>
      <c r="N8" s="413">
        <f t="shared" si="1"/>
        <v>0</v>
      </c>
      <c r="O8" s="413">
        <f t="shared" si="1"/>
        <v>0</v>
      </c>
      <c r="P8" s="413">
        <f t="shared" si="1"/>
        <v>0</v>
      </c>
      <c r="Q8" s="413">
        <f t="shared" si="1"/>
        <v>0</v>
      </c>
      <c r="R8" s="413">
        <f t="shared" si="1"/>
        <v>0</v>
      </c>
      <c r="S8" s="413">
        <f t="shared" si="1"/>
        <v>0</v>
      </c>
      <c r="T8" s="413">
        <f t="shared" si="1"/>
        <v>0</v>
      </c>
      <c r="U8" s="413">
        <f t="shared" si="1"/>
        <v>0</v>
      </c>
      <c r="V8" s="413">
        <f t="shared" si="1"/>
        <v>0</v>
      </c>
      <c r="W8" s="414">
        <f>SUM(G8:V8)</f>
        <v>0</v>
      </c>
    </row>
    <row r="9" spans="1:23" s="407" customFormat="1" ht="20.100000000000001" customHeight="1" x14ac:dyDescent="0.15">
      <c r="A9" s="408"/>
      <c r="B9" s="415"/>
      <c r="C9" s="416"/>
      <c r="D9" s="417" t="s">
        <v>139</v>
      </c>
      <c r="E9" s="418"/>
      <c r="F9" s="412"/>
      <c r="G9" s="419"/>
      <c r="H9" s="420"/>
      <c r="I9" s="420" t="s">
        <v>14</v>
      </c>
      <c r="J9" s="420" t="s">
        <v>64</v>
      </c>
      <c r="K9" s="420" t="s">
        <v>64</v>
      </c>
      <c r="L9" s="420" t="s">
        <v>64</v>
      </c>
      <c r="M9" s="420" t="s">
        <v>64</v>
      </c>
      <c r="N9" s="420" t="s">
        <v>64</v>
      </c>
      <c r="O9" s="420" t="s">
        <v>64</v>
      </c>
      <c r="P9" s="420" t="s">
        <v>64</v>
      </c>
      <c r="Q9" s="420" t="s">
        <v>64</v>
      </c>
      <c r="R9" s="420" t="s">
        <v>64</v>
      </c>
      <c r="S9" s="420" t="s">
        <v>64</v>
      </c>
      <c r="T9" s="420" t="s">
        <v>64</v>
      </c>
      <c r="U9" s="420" t="s">
        <v>64</v>
      </c>
      <c r="V9" s="420" t="s">
        <v>64</v>
      </c>
      <c r="W9" s="421"/>
    </row>
    <row r="10" spans="1:23" s="407" customFormat="1" ht="20.100000000000001" customHeight="1" x14ac:dyDescent="0.15">
      <c r="A10" s="408"/>
      <c r="B10" s="415"/>
      <c r="C10" s="416"/>
      <c r="D10" s="422" t="s">
        <v>140</v>
      </c>
      <c r="E10" s="423"/>
      <c r="F10" s="424"/>
      <c r="G10" s="419"/>
      <c r="H10" s="420"/>
      <c r="I10" s="420"/>
      <c r="J10" s="420"/>
      <c r="K10" s="425"/>
      <c r="L10" s="420"/>
      <c r="M10" s="419"/>
      <c r="N10" s="420"/>
      <c r="O10" s="419"/>
      <c r="P10" s="419"/>
      <c r="Q10" s="419"/>
      <c r="R10" s="419"/>
      <c r="S10" s="419"/>
      <c r="T10" s="425"/>
      <c r="U10" s="420"/>
      <c r="V10" s="419"/>
      <c r="W10" s="426"/>
    </row>
    <row r="11" spans="1:23" s="407" customFormat="1" ht="20.100000000000001" customHeight="1" x14ac:dyDescent="0.15">
      <c r="A11" s="408"/>
      <c r="B11" s="415"/>
      <c r="C11" s="416"/>
      <c r="D11" s="422" t="s">
        <v>224</v>
      </c>
      <c r="E11" s="423"/>
      <c r="F11" s="424"/>
      <c r="G11" s="419"/>
      <c r="H11" s="420"/>
      <c r="I11" s="420"/>
      <c r="J11" s="420"/>
      <c r="K11" s="425"/>
      <c r="L11" s="420"/>
      <c r="M11" s="419"/>
      <c r="N11" s="420"/>
      <c r="O11" s="419"/>
      <c r="P11" s="419"/>
      <c r="Q11" s="419"/>
      <c r="R11" s="419"/>
      <c r="S11" s="419"/>
      <c r="T11" s="425"/>
      <c r="U11" s="420"/>
      <c r="V11" s="419"/>
      <c r="W11" s="426"/>
    </row>
    <row r="12" spans="1:23" s="407" customFormat="1" ht="20.100000000000001" customHeight="1" x14ac:dyDescent="0.15">
      <c r="A12" s="408"/>
      <c r="B12" s="415"/>
      <c r="C12" s="416"/>
      <c r="D12" s="422" t="s">
        <v>141</v>
      </c>
      <c r="E12" s="423"/>
      <c r="F12" s="424"/>
      <c r="G12" s="419"/>
      <c r="H12" s="420"/>
      <c r="I12" s="420"/>
      <c r="J12" s="420"/>
      <c r="K12" s="425"/>
      <c r="L12" s="420"/>
      <c r="M12" s="419"/>
      <c r="N12" s="420"/>
      <c r="O12" s="419"/>
      <c r="P12" s="419"/>
      <c r="Q12" s="419"/>
      <c r="R12" s="419"/>
      <c r="S12" s="419"/>
      <c r="T12" s="425"/>
      <c r="U12" s="420"/>
      <c r="V12" s="419"/>
      <c r="W12" s="426"/>
    </row>
    <row r="13" spans="1:23" s="407" customFormat="1" ht="20.100000000000001" customHeight="1" x14ac:dyDescent="0.15">
      <c r="A13" s="408"/>
      <c r="B13" s="415"/>
      <c r="C13" s="416"/>
      <c r="D13" s="422" t="s">
        <v>225</v>
      </c>
      <c r="E13" s="423"/>
      <c r="F13" s="424"/>
      <c r="G13" s="419"/>
      <c r="H13" s="420"/>
      <c r="I13" s="420"/>
      <c r="J13" s="420"/>
      <c r="K13" s="425"/>
      <c r="L13" s="420"/>
      <c r="M13" s="419"/>
      <c r="N13" s="420"/>
      <c r="O13" s="419"/>
      <c r="P13" s="419"/>
      <c r="Q13" s="419"/>
      <c r="R13" s="419"/>
      <c r="S13" s="419"/>
      <c r="T13" s="425"/>
      <c r="U13" s="420"/>
      <c r="V13" s="419"/>
      <c r="W13" s="426"/>
    </row>
    <row r="14" spans="1:23" s="407" customFormat="1" ht="20.100000000000001" customHeight="1" x14ac:dyDescent="0.15">
      <c r="A14" s="408"/>
      <c r="B14" s="415"/>
      <c r="C14" s="416"/>
      <c r="D14" s="422"/>
      <c r="E14" s="423"/>
      <c r="F14" s="424" t="s">
        <v>260</v>
      </c>
      <c r="G14" s="419"/>
      <c r="H14" s="420"/>
      <c r="I14" s="420"/>
      <c r="J14" s="420"/>
      <c r="K14" s="425"/>
      <c r="L14" s="420"/>
      <c r="M14" s="419"/>
      <c r="N14" s="420"/>
      <c r="O14" s="419"/>
      <c r="P14" s="419"/>
      <c r="Q14" s="419"/>
      <c r="R14" s="419"/>
      <c r="S14" s="419"/>
      <c r="T14" s="425"/>
      <c r="U14" s="420"/>
      <c r="V14" s="419"/>
      <c r="W14" s="426"/>
    </row>
    <row r="15" spans="1:23" s="407" customFormat="1" ht="19.5" customHeight="1" x14ac:dyDescent="0.15">
      <c r="A15" s="408"/>
      <c r="B15" s="415"/>
      <c r="C15" s="416"/>
      <c r="D15" s="422" t="s">
        <v>261</v>
      </c>
      <c r="E15" s="423"/>
      <c r="F15" s="427"/>
      <c r="G15" s="419"/>
      <c r="H15" s="420"/>
      <c r="I15" s="420"/>
      <c r="J15" s="428"/>
      <c r="K15" s="429"/>
      <c r="L15" s="428"/>
      <c r="M15" s="430"/>
      <c r="N15" s="428"/>
      <c r="O15" s="430"/>
      <c r="P15" s="430"/>
      <c r="Q15" s="430"/>
      <c r="R15" s="430"/>
      <c r="S15" s="430"/>
      <c r="T15" s="429"/>
      <c r="U15" s="428"/>
      <c r="V15" s="430"/>
      <c r="W15" s="426"/>
    </row>
    <row r="16" spans="1:23" s="407" customFormat="1" ht="20.100000000000001" customHeight="1" x14ac:dyDescent="0.15">
      <c r="A16" s="408"/>
      <c r="B16" s="415"/>
      <c r="C16" s="417" t="s">
        <v>177</v>
      </c>
      <c r="D16" s="431"/>
      <c r="E16" s="431"/>
      <c r="F16" s="432"/>
      <c r="G16" s="413">
        <f>SUBTOTAL(9,G17:G21)</f>
        <v>0</v>
      </c>
      <c r="H16" s="413">
        <f>SUBTOTAL(9,H17:H21)</f>
        <v>0</v>
      </c>
      <c r="I16" s="413">
        <f t="shared" ref="I16:V16" si="2">SUBTOTAL(9,I17:I21)</f>
        <v>0</v>
      </c>
      <c r="J16" s="413">
        <f t="shared" si="2"/>
        <v>0</v>
      </c>
      <c r="K16" s="413">
        <f t="shared" si="2"/>
        <v>0</v>
      </c>
      <c r="L16" s="413">
        <f t="shared" si="2"/>
        <v>0</v>
      </c>
      <c r="M16" s="413">
        <f t="shared" si="2"/>
        <v>0</v>
      </c>
      <c r="N16" s="413">
        <f t="shared" si="2"/>
        <v>0</v>
      </c>
      <c r="O16" s="413">
        <f t="shared" si="2"/>
        <v>0</v>
      </c>
      <c r="P16" s="413">
        <f t="shared" si="2"/>
        <v>0</v>
      </c>
      <c r="Q16" s="413">
        <f t="shared" si="2"/>
        <v>0</v>
      </c>
      <c r="R16" s="413">
        <f t="shared" si="2"/>
        <v>0</v>
      </c>
      <c r="S16" s="413">
        <f t="shared" si="2"/>
        <v>0</v>
      </c>
      <c r="T16" s="413">
        <f t="shared" si="2"/>
        <v>0</v>
      </c>
      <c r="U16" s="413">
        <f t="shared" si="2"/>
        <v>0</v>
      </c>
      <c r="V16" s="413">
        <f t="shared" si="2"/>
        <v>0</v>
      </c>
      <c r="W16" s="414">
        <f>SUM(G16:V16)</f>
        <v>0</v>
      </c>
    </row>
    <row r="17" spans="1:23" s="407" customFormat="1" ht="20.100000000000001" customHeight="1" x14ac:dyDescent="0.15">
      <c r="A17" s="408"/>
      <c r="B17" s="415"/>
      <c r="C17" s="416"/>
      <c r="D17" s="433" t="s">
        <v>226</v>
      </c>
      <c r="E17" s="434"/>
      <c r="F17" s="424"/>
      <c r="G17" s="419"/>
      <c r="H17" s="420"/>
      <c r="I17" s="420"/>
      <c r="J17" s="420"/>
      <c r="K17" s="420"/>
      <c r="L17" s="420"/>
      <c r="M17" s="420"/>
      <c r="N17" s="420"/>
      <c r="O17" s="420"/>
      <c r="P17" s="420"/>
      <c r="Q17" s="420"/>
      <c r="R17" s="420"/>
      <c r="S17" s="420"/>
      <c r="T17" s="420"/>
      <c r="U17" s="420"/>
      <c r="V17" s="420"/>
      <c r="W17" s="426">
        <f>SUM(G17:V17)</f>
        <v>0</v>
      </c>
    </row>
    <row r="18" spans="1:23" s="407" customFormat="1" ht="20.100000000000001" customHeight="1" x14ac:dyDescent="0.15">
      <c r="A18" s="408"/>
      <c r="B18" s="415"/>
      <c r="C18" s="416"/>
      <c r="D18" s="435" t="s">
        <v>228</v>
      </c>
      <c r="E18" s="436"/>
      <c r="F18" s="424"/>
      <c r="G18" s="419"/>
      <c r="H18" s="420"/>
      <c r="I18" s="420"/>
      <c r="J18" s="419"/>
      <c r="K18" s="419"/>
      <c r="L18" s="419"/>
      <c r="M18" s="419"/>
      <c r="N18" s="419"/>
      <c r="O18" s="419"/>
      <c r="P18" s="419"/>
      <c r="Q18" s="419"/>
      <c r="R18" s="419"/>
      <c r="S18" s="419"/>
      <c r="T18" s="419"/>
      <c r="U18" s="419"/>
      <c r="V18" s="419"/>
      <c r="W18" s="426"/>
    </row>
    <row r="19" spans="1:23" s="407" customFormat="1" ht="20.100000000000001" customHeight="1" x14ac:dyDescent="0.15">
      <c r="A19" s="408"/>
      <c r="B19" s="415"/>
      <c r="C19" s="416"/>
      <c r="D19" s="435" t="s">
        <v>227</v>
      </c>
      <c r="E19" s="436"/>
      <c r="F19" s="424"/>
      <c r="G19" s="419"/>
      <c r="H19" s="420"/>
      <c r="I19" s="420"/>
      <c r="J19" s="419"/>
      <c r="K19" s="419"/>
      <c r="L19" s="419"/>
      <c r="M19" s="419"/>
      <c r="N19" s="419"/>
      <c r="O19" s="419"/>
      <c r="P19" s="419"/>
      <c r="Q19" s="419"/>
      <c r="R19" s="419"/>
      <c r="S19" s="419"/>
      <c r="T19" s="419"/>
      <c r="U19" s="419"/>
      <c r="V19" s="419"/>
      <c r="W19" s="426"/>
    </row>
    <row r="20" spans="1:23" s="407" customFormat="1" ht="19.5" customHeight="1" x14ac:dyDescent="0.15">
      <c r="A20" s="408"/>
      <c r="B20" s="415"/>
      <c r="C20" s="416"/>
      <c r="D20" s="422" t="s">
        <v>172</v>
      </c>
      <c r="E20" s="423"/>
      <c r="F20" s="424"/>
      <c r="G20" s="419"/>
      <c r="H20" s="420"/>
      <c r="I20" s="428"/>
      <c r="J20" s="430"/>
      <c r="K20" s="430"/>
      <c r="L20" s="430"/>
      <c r="M20" s="430"/>
      <c r="N20" s="430"/>
      <c r="O20" s="430"/>
      <c r="P20" s="430"/>
      <c r="Q20" s="430"/>
      <c r="R20" s="430"/>
      <c r="S20" s="430"/>
      <c r="T20" s="430"/>
      <c r="U20" s="430"/>
      <c r="V20" s="430"/>
      <c r="W20" s="426"/>
    </row>
    <row r="21" spans="1:23" s="407" customFormat="1" ht="20.100000000000001" customHeight="1" thickBot="1" x14ac:dyDescent="0.2">
      <c r="A21" s="408"/>
      <c r="B21" s="437"/>
      <c r="C21" s="438"/>
      <c r="D21" s="439" t="s">
        <v>261</v>
      </c>
      <c r="E21" s="440"/>
      <c r="F21" s="441"/>
      <c r="G21" s="442"/>
      <c r="H21" s="443"/>
      <c r="I21" s="443"/>
      <c r="J21" s="444"/>
      <c r="K21" s="443"/>
      <c r="L21" s="443"/>
      <c r="M21" s="443"/>
      <c r="N21" s="443"/>
      <c r="O21" s="443"/>
      <c r="P21" s="443"/>
      <c r="Q21" s="443"/>
      <c r="R21" s="443"/>
      <c r="S21" s="443"/>
      <c r="T21" s="443"/>
      <c r="U21" s="443"/>
      <c r="V21" s="443"/>
      <c r="W21" s="445"/>
    </row>
    <row r="22" spans="1:23" s="407" customFormat="1" ht="19.5" customHeight="1" x14ac:dyDescent="0.15">
      <c r="A22" s="408"/>
      <c r="B22" s="415">
        <v>2</v>
      </c>
      <c r="C22" s="446" t="s">
        <v>41</v>
      </c>
      <c r="D22" s="446"/>
      <c r="E22" s="446"/>
      <c r="F22" s="447"/>
      <c r="G22" s="448">
        <f t="shared" ref="G22:T22" si="3">G23+G24+G28+G34+G38+G44+G45+G46</f>
        <v>0</v>
      </c>
      <c r="H22" s="448">
        <f t="shared" si="3"/>
        <v>0</v>
      </c>
      <c r="I22" s="448">
        <f t="shared" si="3"/>
        <v>0</v>
      </c>
      <c r="J22" s="448">
        <f t="shared" si="3"/>
        <v>0</v>
      </c>
      <c r="K22" s="448">
        <f t="shared" si="3"/>
        <v>0</v>
      </c>
      <c r="L22" s="448">
        <f t="shared" si="3"/>
        <v>0</v>
      </c>
      <c r="M22" s="448">
        <f t="shared" si="3"/>
        <v>0</v>
      </c>
      <c r="N22" s="448">
        <f t="shared" si="3"/>
        <v>0</v>
      </c>
      <c r="O22" s="448">
        <f t="shared" si="3"/>
        <v>0</v>
      </c>
      <c r="P22" s="448">
        <f t="shared" si="3"/>
        <v>0</v>
      </c>
      <c r="Q22" s="448">
        <f t="shared" si="3"/>
        <v>0</v>
      </c>
      <c r="R22" s="448">
        <f t="shared" si="3"/>
        <v>0</v>
      </c>
      <c r="S22" s="448">
        <f t="shared" si="3"/>
        <v>0</v>
      </c>
      <c r="T22" s="448">
        <f t="shared" si="3"/>
        <v>0</v>
      </c>
      <c r="U22" s="448">
        <f>U23+U24+U28+U34+U38+U44+U45+U46</f>
        <v>0</v>
      </c>
      <c r="V22" s="448">
        <f>V23+V24+V28+V34+V38+V44+V45+V46</f>
        <v>0</v>
      </c>
      <c r="W22" s="449">
        <f>SUM(G22:V22)</f>
        <v>0</v>
      </c>
    </row>
    <row r="23" spans="1:23" s="407" customFormat="1" ht="19.5" customHeight="1" x14ac:dyDescent="0.15">
      <c r="A23" s="408"/>
      <c r="B23" s="450"/>
      <c r="C23" s="451" t="s">
        <v>229</v>
      </c>
      <c r="D23" s="452"/>
      <c r="E23" s="452"/>
      <c r="F23" s="412"/>
      <c r="G23" s="453"/>
      <c r="H23" s="453"/>
      <c r="I23" s="453"/>
      <c r="J23" s="453"/>
      <c r="K23" s="453"/>
      <c r="L23" s="453"/>
      <c r="M23" s="453"/>
      <c r="N23" s="453"/>
      <c r="O23" s="453"/>
      <c r="P23" s="453"/>
      <c r="Q23" s="453"/>
      <c r="R23" s="453"/>
      <c r="S23" s="453"/>
      <c r="T23" s="453"/>
      <c r="U23" s="453"/>
      <c r="V23" s="453"/>
      <c r="W23" s="454">
        <f>SUM(G23:V23)</f>
        <v>0</v>
      </c>
    </row>
    <row r="24" spans="1:23" s="407" customFormat="1" ht="19.5" customHeight="1" x14ac:dyDescent="0.15">
      <c r="A24" s="408"/>
      <c r="B24" s="415"/>
      <c r="C24" s="451" t="s">
        <v>131</v>
      </c>
      <c r="D24" s="452"/>
      <c r="E24" s="452"/>
      <c r="F24" s="412"/>
      <c r="G24" s="413">
        <f t="shared" ref="G24:V24" si="4">SUBTOTAL(9,G25:G27)</f>
        <v>0</v>
      </c>
      <c r="H24" s="413">
        <f t="shared" si="4"/>
        <v>0</v>
      </c>
      <c r="I24" s="413">
        <f t="shared" si="4"/>
        <v>0</v>
      </c>
      <c r="J24" s="413">
        <f t="shared" si="4"/>
        <v>0</v>
      </c>
      <c r="K24" s="413">
        <f t="shared" si="4"/>
        <v>0</v>
      </c>
      <c r="L24" s="413">
        <f t="shared" si="4"/>
        <v>0</v>
      </c>
      <c r="M24" s="413">
        <f t="shared" si="4"/>
        <v>0</v>
      </c>
      <c r="N24" s="413">
        <f t="shared" si="4"/>
        <v>0</v>
      </c>
      <c r="O24" s="413">
        <f t="shared" si="4"/>
        <v>0</v>
      </c>
      <c r="P24" s="413">
        <f t="shared" si="4"/>
        <v>0</v>
      </c>
      <c r="Q24" s="413">
        <f t="shared" si="4"/>
        <v>0</v>
      </c>
      <c r="R24" s="413">
        <f t="shared" si="4"/>
        <v>0</v>
      </c>
      <c r="S24" s="413">
        <f t="shared" si="4"/>
        <v>0</v>
      </c>
      <c r="T24" s="413">
        <f t="shared" si="4"/>
        <v>0</v>
      </c>
      <c r="U24" s="413">
        <f t="shared" si="4"/>
        <v>0</v>
      </c>
      <c r="V24" s="413">
        <f t="shared" si="4"/>
        <v>0</v>
      </c>
      <c r="W24" s="454">
        <f>SUM(G24:V24)</f>
        <v>0</v>
      </c>
    </row>
    <row r="25" spans="1:23" s="407" customFormat="1" ht="20.100000000000001" customHeight="1" x14ac:dyDescent="0.15">
      <c r="A25" s="408"/>
      <c r="B25" s="415"/>
      <c r="C25" s="416"/>
      <c r="D25" s="455" t="s">
        <v>230</v>
      </c>
      <c r="E25" s="452"/>
      <c r="F25" s="412"/>
      <c r="G25" s="453"/>
      <c r="H25" s="453"/>
      <c r="I25" s="453"/>
      <c r="J25" s="453"/>
      <c r="K25" s="453"/>
      <c r="L25" s="453"/>
      <c r="M25" s="453"/>
      <c r="N25" s="453"/>
      <c r="O25" s="453"/>
      <c r="P25" s="453"/>
      <c r="Q25" s="453"/>
      <c r="R25" s="453"/>
      <c r="S25" s="453"/>
      <c r="T25" s="453"/>
      <c r="U25" s="453"/>
      <c r="V25" s="453"/>
      <c r="W25" s="454"/>
    </row>
    <row r="26" spans="1:23" s="407" customFormat="1" ht="20.100000000000001" customHeight="1" x14ac:dyDescent="0.15">
      <c r="A26" s="408"/>
      <c r="B26" s="415"/>
      <c r="C26" s="416"/>
      <c r="D26" s="456" t="s">
        <v>243</v>
      </c>
      <c r="E26" s="457"/>
      <c r="F26" s="424"/>
      <c r="G26" s="458"/>
      <c r="H26" s="458"/>
      <c r="I26" s="458"/>
      <c r="J26" s="458"/>
      <c r="K26" s="458"/>
      <c r="L26" s="458"/>
      <c r="M26" s="458"/>
      <c r="N26" s="458"/>
      <c r="O26" s="458"/>
      <c r="P26" s="458"/>
      <c r="Q26" s="458"/>
      <c r="R26" s="458"/>
      <c r="S26" s="458"/>
      <c r="T26" s="458"/>
      <c r="U26" s="458"/>
      <c r="V26" s="458"/>
      <c r="W26" s="459"/>
    </row>
    <row r="27" spans="1:23" s="407" customFormat="1" ht="20.100000000000001" customHeight="1" x14ac:dyDescent="0.15">
      <c r="A27" s="408"/>
      <c r="B27" s="415"/>
      <c r="C27" s="416"/>
      <c r="D27" s="456" t="s">
        <v>231</v>
      </c>
      <c r="E27" s="457"/>
      <c r="F27" s="424"/>
      <c r="G27" s="458"/>
      <c r="H27" s="458"/>
      <c r="I27" s="458"/>
      <c r="J27" s="458"/>
      <c r="K27" s="458"/>
      <c r="L27" s="458"/>
      <c r="M27" s="458"/>
      <c r="N27" s="458"/>
      <c r="O27" s="458"/>
      <c r="P27" s="458"/>
      <c r="Q27" s="458"/>
      <c r="R27" s="458"/>
      <c r="S27" s="458"/>
      <c r="T27" s="458"/>
      <c r="U27" s="458"/>
      <c r="V27" s="458"/>
      <c r="W27" s="459"/>
    </row>
    <row r="28" spans="1:23" s="407" customFormat="1" ht="20.100000000000001" customHeight="1" x14ac:dyDescent="0.15">
      <c r="A28" s="408"/>
      <c r="B28" s="415"/>
      <c r="C28" s="451" t="s">
        <v>35</v>
      </c>
      <c r="D28" s="460"/>
      <c r="E28" s="460"/>
      <c r="F28" s="461"/>
      <c r="G28" s="413">
        <f>SUBTOTAL(9,G29:G33)</f>
        <v>0</v>
      </c>
      <c r="H28" s="413">
        <f t="shared" ref="H28:V28" si="5">SUBTOTAL(9,H29:H33)</f>
        <v>0</v>
      </c>
      <c r="I28" s="413">
        <f t="shared" si="5"/>
        <v>0</v>
      </c>
      <c r="J28" s="413">
        <f t="shared" si="5"/>
        <v>0</v>
      </c>
      <c r="K28" s="413">
        <f t="shared" si="5"/>
        <v>0</v>
      </c>
      <c r="L28" s="413">
        <f t="shared" si="5"/>
        <v>0</v>
      </c>
      <c r="M28" s="413">
        <f t="shared" si="5"/>
        <v>0</v>
      </c>
      <c r="N28" s="413">
        <f t="shared" si="5"/>
        <v>0</v>
      </c>
      <c r="O28" s="413">
        <f t="shared" si="5"/>
        <v>0</v>
      </c>
      <c r="P28" s="413">
        <f t="shared" si="5"/>
        <v>0</v>
      </c>
      <c r="Q28" s="413">
        <f t="shared" si="5"/>
        <v>0</v>
      </c>
      <c r="R28" s="413">
        <f t="shared" si="5"/>
        <v>0</v>
      </c>
      <c r="S28" s="413">
        <f t="shared" si="5"/>
        <v>0</v>
      </c>
      <c r="T28" s="413">
        <f t="shared" si="5"/>
        <v>0</v>
      </c>
      <c r="U28" s="413">
        <f t="shared" si="5"/>
        <v>0</v>
      </c>
      <c r="V28" s="413">
        <f t="shared" si="5"/>
        <v>0</v>
      </c>
      <c r="W28" s="454">
        <f>SUM(G28:V28)</f>
        <v>0</v>
      </c>
    </row>
    <row r="29" spans="1:23" s="407" customFormat="1" ht="20.100000000000001" customHeight="1" x14ac:dyDescent="0.15">
      <c r="A29" s="408"/>
      <c r="B29" s="415"/>
      <c r="C29" s="462"/>
      <c r="D29" s="452" t="s">
        <v>134</v>
      </c>
      <c r="E29" s="452"/>
      <c r="F29" s="412"/>
      <c r="G29" s="453"/>
      <c r="H29" s="453"/>
      <c r="I29" s="453"/>
      <c r="J29" s="453"/>
      <c r="K29" s="453"/>
      <c r="L29" s="453"/>
      <c r="M29" s="453"/>
      <c r="N29" s="453"/>
      <c r="O29" s="453"/>
      <c r="P29" s="453"/>
      <c r="Q29" s="453"/>
      <c r="R29" s="453"/>
      <c r="S29" s="453"/>
      <c r="T29" s="453"/>
      <c r="U29" s="453"/>
      <c r="V29" s="453"/>
      <c r="W29" s="454"/>
    </row>
    <row r="30" spans="1:23" s="407" customFormat="1" ht="20.100000000000001" customHeight="1" x14ac:dyDescent="0.15">
      <c r="A30" s="408"/>
      <c r="B30" s="415"/>
      <c r="C30" s="462"/>
      <c r="D30" s="457" t="s">
        <v>135</v>
      </c>
      <c r="E30" s="457"/>
      <c r="F30" s="424"/>
      <c r="G30" s="458"/>
      <c r="H30" s="458"/>
      <c r="I30" s="458"/>
      <c r="J30" s="458"/>
      <c r="K30" s="458"/>
      <c r="L30" s="458"/>
      <c r="M30" s="458"/>
      <c r="N30" s="458"/>
      <c r="O30" s="458"/>
      <c r="P30" s="458"/>
      <c r="Q30" s="458"/>
      <c r="R30" s="458"/>
      <c r="S30" s="458"/>
      <c r="T30" s="458"/>
      <c r="U30" s="458"/>
      <c r="V30" s="458"/>
      <c r="W30" s="459"/>
    </row>
    <row r="31" spans="1:23" s="407" customFormat="1" ht="20.100000000000001" customHeight="1" x14ac:dyDescent="0.15">
      <c r="A31" s="408"/>
      <c r="B31" s="415"/>
      <c r="C31" s="462"/>
      <c r="D31" s="457" t="s">
        <v>136</v>
      </c>
      <c r="E31" s="457"/>
      <c r="F31" s="424"/>
      <c r="G31" s="458"/>
      <c r="H31" s="458"/>
      <c r="I31" s="458"/>
      <c r="J31" s="458"/>
      <c r="K31" s="458"/>
      <c r="L31" s="458"/>
      <c r="M31" s="458"/>
      <c r="N31" s="458"/>
      <c r="O31" s="458"/>
      <c r="P31" s="458"/>
      <c r="Q31" s="458"/>
      <c r="R31" s="458"/>
      <c r="S31" s="458"/>
      <c r="T31" s="458"/>
      <c r="U31" s="458"/>
      <c r="V31" s="458"/>
      <c r="W31" s="459"/>
    </row>
    <row r="32" spans="1:23" s="407" customFormat="1" ht="20.100000000000001" customHeight="1" x14ac:dyDescent="0.15">
      <c r="A32" s="408"/>
      <c r="B32" s="415"/>
      <c r="C32" s="462"/>
      <c r="D32" s="457" t="s">
        <v>137</v>
      </c>
      <c r="E32" s="457"/>
      <c r="F32" s="424"/>
      <c r="G32" s="458"/>
      <c r="H32" s="458"/>
      <c r="I32" s="458"/>
      <c r="J32" s="458"/>
      <c r="K32" s="458"/>
      <c r="L32" s="458"/>
      <c r="M32" s="458"/>
      <c r="N32" s="458"/>
      <c r="O32" s="458"/>
      <c r="P32" s="458"/>
      <c r="Q32" s="458"/>
      <c r="R32" s="458"/>
      <c r="S32" s="458"/>
      <c r="T32" s="458"/>
      <c r="U32" s="458"/>
      <c r="V32" s="458"/>
      <c r="W32" s="459"/>
    </row>
    <row r="33" spans="1:23" s="407" customFormat="1" ht="20.100000000000001" customHeight="1" x14ac:dyDescent="0.15">
      <c r="A33" s="408"/>
      <c r="B33" s="415"/>
      <c r="C33" s="463"/>
      <c r="D33" s="446" t="s">
        <v>138</v>
      </c>
      <c r="E33" s="446"/>
      <c r="F33" s="464"/>
      <c r="G33" s="465"/>
      <c r="H33" s="465"/>
      <c r="I33" s="465"/>
      <c r="J33" s="465"/>
      <c r="K33" s="465"/>
      <c r="L33" s="465"/>
      <c r="M33" s="465"/>
      <c r="N33" s="465"/>
      <c r="O33" s="465"/>
      <c r="P33" s="465"/>
      <c r="Q33" s="465"/>
      <c r="R33" s="465"/>
      <c r="S33" s="465"/>
      <c r="T33" s="465"/>
      <c r="U33" s="465"/>
      <c r="V33" s="465"/>
      <c r="W33" s="466"/>
    </row>
    <row r="34" spans="1:23" s="407" customFormat="1" ht="20.100000000000001" customHeight="1" x14ac:dyDescent="0.15">
      <c r="A34" s="408"/>
      <c r="B34" s="415"/>
      <c r="C34" s="451" t="s">
        <v>132</v>
      </c>
      <c r="D34" s="452"/>
      <c r="E34" s="452"/>
      <c r="F34" s="412"/>
      <c r="G34" s="413">
        <f t="shared" ref="G34:V34" si="6">SUBTOTAL(9,G35:G36)</f>
        <v>0</v>
      </c>
      <c r="H34" s="413">
        <f t="shared" si="6"/>
        <v>0</v>
      </c>
      <c r="I34" s="413">
        <f t="shared" si="6"/>
        <v>0</v>
      </c>
      <c r="J34" s="413">
        <f t="shared" si="6"/>
        <v>0</v>
      </c>
      <c r="K34" s="413">
        <f t="shared" si="6"/>
        <v>0</v>
      </c>
      <c r="L34" s="413">
        <f t="shared" si="6"/>
        <v>0</v>
      </c>
      <c r="M34" s="413">
        <f t="shared" si="6"/>
        <v>0</v>
      </c>
      <c r="N34" s="413">
        <f t="shared" si="6"/>
        <v>0</v>
      </c>
      <c r="O34" s="413">
        <f t="shared" si="6"/>
        <v>0</v>
      </c>
      <c r="P34" s="413">
        <f t="shared" si="6"/>
        <v>0</v>
      </c>
      <c r="Q34" s="413">
        <f t="shared" si="6"/>
        <v>0</v>
      </c>
      <c r="R34" s="413">
        <f t="shared" si="6"/>
        <v>0</v>
      </c>
      <c r="S34" s="413">
        <f t="shared" si="6"/>
        <v>0</v>
      </c>
      <c r="T34" s="413">
        <f t="shared" si="6"/>
        <v>0</v>
      </c>
      <c r="U34" s="413">
        <f t="shared" si="6"/>
        <v>0</v>
      </c>
      <c r="V34" s="413">
        <f t="shared" si="6"/>
        <v>0</v>
      </c>
      <c r="W34" s="454">
        <f>SUM(G34:V34)</f>
        <v>0</v>
      </c>
    </row>
    <row r="35" spans="1:23" s="407" customFormat="1" ht="20.100000000000001" customHeight="1" x14ac:dyDescent="0.15">
      <c r="A35" s="408"/>
      <c r="B35" s="415"/>
      <c r="C35" s="416"/>
      <c r="D35" s="467" t="s">
        <v>273</v>
      </c>
      <c r="E35" s="468"/>
      <c r="F35" s="469"/>
      <c r="G35" s="453"/>
      <c r="H35" s="453"/>
      <c r="I35" s="453"/>
      <c r="J35" s="453"/>
      <c r="K35" s="453"/>
      <c r="L35" s="453"/>
      <c r="M35" s="453"/>
      <c r="N35" s="453"/>
      <c r="O35" s="453"/>
      <c r="P35" s="453"/>
      <c r="Q35" s="453"/>
      <c r="R35" s="453"/>
      <c r="S35" s="453"/>
      <c r="T35" s="453"/>
      <c r="U35" s="453"/>
      <c r="V35" s="453"/>
      <c r="W35" s="454"/>
    </row>
    <row r="36" spans="1:23" s="407" customFormat="1" ht="20.100000000000001" customHeight="1" x14ac:dyDescent="0.15">
      <c r="A36" s="408"/>
      <c r="B36" s="415"/>
      <c r="C36" s="416"/>
      <c r="D36" s="416" t="s">
        <v>274</v>
      </c>
      <c r="E36" s="457"/>
      <c r="F36" s="424"/>
      <c r="G36" s="458"/>
      <c r="H36" s="458"/>
      <c r="I36" s="458"/>
      <c r="J36" s="458"/>
      <c r="K36" s="458"/>
      <c r="L36" s="458"/>
      <c r="M36" s="458"/>
      <c r="N36" s="458"/>
      <c r="O36" s="458"/>
      <c r="P36" s="458"/>
      <c r="Q36" s="458"/>
      <c r="R36" s="458"/>
      <c r="S36" s="458"/>
      <c r="T36" s="458"/>
      <c r="U36" s="458"/>
      <c r="V36" s="458"/>
      <c r="W36" s="459"/>
    </row>
    <row r="37" spans="1:23" s="407" customFormat="1" ht="20.100000000000001" customHeight="1" x14ac:dyDescent="0.15">
      <c r="A37" s="408"/>
      <c r="B37" s="415"/>
      <c r="C37" s="416"/>
      <c r="D37" s="470" t="s">
        <v>264</v>
      </c>
      <c r="E37" s="457"/>
      <c r="F37" s="424"/>
      <c r="G37" s="458"/>
      <c r="H37" s="458"/>
      <c r="I37" s="458"/>
      <c r="J37" s="458"/>
      <c r="K37" s="458"/>
      <c r="L37" s="458"/>
      <c r="M37" s="458"/>
      <c r="N37" s="458"/>
      <c r="O37" s="458"/>
      <c r="P37" s="458"/>
      <c r="Q37" s="458"/>
      <c r="R37" s="458"/>
      <c r="S37" s="458"/>
      <c r="T37" s="458"/>
      <c r="U37" s="458"/>
      <c r="V37" s="458"/>
      <c r="W37" s="459"/>
    </row>
    <row r="38" spans="1:23" s="407" customFormat="1" ht="19.5" customHeight="1" x14ac:dyDescent="0.15">
      <c r="A38" s="408"/>
      <c r="B38" s="415"/>
      <c r="C38" s="451" t="s">
        <v>133</v>
      </c>
      <c r="D38" s="460"/>
      <c r="E38" s="452"/>
      <c r="F38" s="412"/>
      <c r="G38" s="413">
        <f t="shared" ref="G38:V38" si="7">SUBTOTAL(9,G39:G42)</f>
        <v>0</v>
      </c>
      <c r="H38" s="413">
        <f t="shared" si="7"/>
        <v>0</v>
      </c>
      <c r="I38" s="413">
        <f t="shared" si="7"/>
        <v>0</v>
      </c>
      <c r="J38" s="413">
        <f t="shared" si="7"/>
        <v>0</v>
      </c>
      <c r="K38" s="413">
        <f t="shared" si="7"/>
        <v>0</v>
      </c>
      <c r="L38" s="413">
        <f t="shared" si="7"/>
        <v>0</v>
      </c>
      <c r="M38" s="413">
        <f t="shared" si="7"/>
        <v>0</v>
      </c>
      <c r="N38" s="413">
        <f t="shared" si="7"/>
        <v>0</v>
      </c>
      <c r="O38" s="413">
        <f t="shared" si="7"/>
        <v>0</v>
      </c>
      <c r="P38" s="413">
        <f t="shared" si="7"/>
        <v>0</v>
      </c>
      <c r="Q38" s="413">
        <f t="shared" si="7"/>
        <v>0</v>
      </c>
      <c r="R38" s="413">
        <f t="shared" si="7"/>
        <v>0</v>
      </c>
      <c r="S38" s="413">
        <f t="shared" si="7"/>
        <v>0</v>
      </c>
      <c r="T38" s="413">
        <f t="shared" si="7"/>
        <v>0</v>
      </c>
      <c r="U38" s="413">
        <f t="shared" si="7"/>
        <v>0</v>
      </c>
      <c r="V38" s="413">
        <f t="shared" si="7"/>
        <v>0</v>
      </c>
      <c r="W38" s="454">
        <f>SUM(G38:V38)</f>
        <v>0</v>
      </c>
    </row>
    <row r="39" spans="1:23" s="407" customFormat="1" ht="20.100000000000001" customHeight="1" x14ac:dyDescent="0.15">
      <c r="A39" s="408"/>
      <c r="B39" s="415"/>
      <c r="C39" s="416"/>
      <c r="D39" s="416" t="s">
        <v>37</v>
      </c>
      <c r="E39" s="452"/>
      <c r="F39" s="452"/>
      <c r="G39" s="471"/>
      <c r="H39" s="453"/>
      <c r="I39" s="453"/>
      <c r="J39" s="453"/>
      <c r="K39" s="453"/>
      <c r="L39" s="453"/>
      <c r="M39" s="453"/>
      <c r="N39" s="453"/>
      <c r="O39" s="453"/>
      <c r="P39" s="453"/>
      <c r="Q39" s="453"/>
      <c r="R39" s="453"/>
      <c r="S39" s="453"/>
      <c r="T39" s="453"/>
      <c r="U39" s="453"/>
      <c r="V39" s="453"/>
      <c r="W39" s="454"/>
    </row>
    <row r="40" spans="1:23" s="407" customFormat="1" ht="20.100000000000001" customHeight="1" x14ac:dyDescent="0.15">
      <c r="A40" s="408"/>
      <c r="B40" s="415"/>
      <c r="C40" s="416"/>
      <c r="D40" s="416" t="s">
        <v>232</v>
      </c>
      <c r="E40" s="457"/>
      <c r="F40" s="457"/>
      <c r="G40" s="472"/>
      <c r="H40" s="458"/>
      <c r="I40" s="458"/>
      <c r="J40" s="458"/>
      <c r="K40" s="458"/>
      <c r="L40" s="458"/>
      <c r="M40" s="458"/>
      <c r="N40" s="458"/>
      <c r="O40" s="458"/>
      <c r="P40" s="458"/>
      <c r="Q40" s="458"/>
      <c r="R40" s="458"/>
      <c r="S40" s="458"/>
      <c r="T40" s="458"/>
      <c r="U40" s="458"/>
      <c r="V40" s="458"/>
      <c r="W40" s="459"/>
    </row>
    <row r="41" spans="1:23" s="407" customFormat="1" ht="20.100000000000001" customHeight="1" x14ac:dyDescent="0.15">
      <c r="A41" s="408"/>
      <c r="B41" s="415"/>
      <c r="C41" s="416"/>
      <c r="D41" s="416" t="s">
        <v>36</v>
      </c>
      <c r="E41" s="457"/>
      <c r="F41" s="457"/>
      <c r="G41" s="472"/>
      <c r="H41" s="458"/>
      <c r="I41" s="458"/>
      <c r="J41" s="458"/>
      <c r="K41" s="458"/>
      <c r="L41" s="458"/>
      <c r="M41" s="458"/>
      <c r="N41" s="458"/>
      <c r="O41" s="458"/>
      <c r="P41" s="458"/>
      <c r="Q41" s="458"/>
      <c r="R41" s="458"/>
      <c r="S41" s="458"/>
      <c r="T41" s="458"/>
      <c r="U41" s="458"/>
      <c r="V41" s="458"/>
      <c r="W41" s="459"/>
    </row>
    <row r="42" spans="1:23" s="407" customFormat="1" ht="20.100000000000001" customHeight="1" x14ac:dyDescent="0.15">
      <c r="A42" s="408"/>
      <c r="B42" s="450"/>
      <c r="C42" s="470"/>
      <c r="D42" s="470" t="s">
        <v>38</v>
      </c>
      <c r="E42" s="446"/>
      <c r="F42" s="446"/>
      <c r="G42" s="472"/>
      <c r="H42" s="458"/>
      <c r="I42" s="458"/>
      <c r="J42" s="458"/>
      <c r="K42" s="458"/>
      <c r="L42" s="458"/>
      <c r="M42" s="458"/>
      <c r="N42" s="458"/>
      <c r="O42" s="458"/>
      <c r="P42" s="458"/>
      <c r="Q42" s="458"/>
      <c r="R42" s="458"/>
      <c r="S42" s="458"/>
      <c r="T42" s="458"/>
      <c r="U42" s="458"/>
      <c r="V42" s="458"/>
      <c r="W42" s="459"/>
    </row>
    <row r="43" spans="1:23" s="407" customFormat="1" ht="20.100000000000001" customHeight="1" x14ac:dyDescent="0.15">
      <c r="A43" s="408"/>
      <c r="B43" s="415"/>
      <c r="C43" s="470" t="s">
        <v>265</v>
      </c>
      <c r="D43" s="446"/>
      <c r="E43" s="446"/>
      <c r="F43" s="446"/>
      <c r="G43" s="473"/>
      <c r="H43" s="474"/>
      <c r="I43" s="474"/>
      <c r="J43" s="474"/>
      <c r="K43" s="474"/>
      <c r="L43" s="474"/>
      <c r="M43" s="474"/>
      <c r="N43" s="474"/>
      <c r="O43" s="474"/>
      <c r="P43" s="474"/>
      <c r="Q43" s="474"/>
      <c r="R43" s="474"/>
      <c r="S43" s="474"/>
      <c r="T43" s="474"/>
      <c r="U43" s="474"/>
      <c r="V43" s="474"/>
      <c r="W43" s="475"/>
    </row>
    <row r="44" spans="1:23" s="407" customFormat="1" ht="41.25" customHeight="1" x14ac:dyDescent="0.15">
      <c r="A44" s="408"/>
      <c r="B44" s="415"/>
      <c r="C44" s="849" t="s">
        <v>266</v>
      </c>
      <c r="D44" s="850"/>
      <c r="E44" s="850"/>
      <c r="F44" s="851"/>
      <c r="G44" s="473"/>
      <c r="H44" s="474"/>
      <c r="I44" s="474"/>
      <c r="J44" s="474"/>
      <c r="K44" s="474"/>
      <c r="L44" s="474"/>
      <c r="M44" s="474"/>
      <c r="N44" s="474"/>
      <c r="O44" s="474"/>
      <c r="P44" s="474"/>
      <c r="Q44" s="474"/>
      <c r="R44" s="474"/>
      <c r="S44" s="474"/>
      <c r="T44" s="474"/>
      <c r="U44" s="474"/>
      <c r="V44" s="474"/>
      <c r="W44" s="475">
        <f>SUM(G44:V44)</f>
        <v>0</v>
      </c>
    </row>
    <row r="45" spans="1:23" s="407" customFormat="1" ht="20.100000000000001" customHeight="1" x14ac:dyDescent="0.15">
      <c r="A45" s="408"/>
      <c r="B45" s="415"/>
      <c r="C45" s="843" t="s">
        <v>233</v>
      </c>
      <c r="D45" s="844"/>
      <c r="E45" s="844"/>
      <c r="F45" s="844"/>
      <c r="G45" s="473"/>
      <c r="H45" s="474"/>
      <c r="I45" s="474"/>
      <c r="J45" s="474"/>
      <c r="K45" s="474"/>
      <c r="L45" s="474"/>
      <c r="M45" s="474"/>
      <c r="N45" s="474"/>
      <c r="O45" s="474"/>
      <c r="P45" s="474"/>
      <c r="Q45" s="474"/>
      <c r="R45" s="474"/>
      <c r="S45" s="474"/>
      <c r="T45" s="474"/>
      <c r="U45" s="474"/>
      <c r="V45" s="474"/>
      <c r="W45" s="475">
        <f>SUM(G45:V45)</f>
        <v>0</v>
      </c>
    </row>
    <row r="46" spans="1:23" s="483" customFormat="1" ht="20.100000000000001" customHeight="1" thickBot="1" x14ac:dyDescent="0.2">
      <c r="A46" s="476"/>
      <c r="B46" s="477"/>
      <c r="C46" s="478" t="s">
        <v>158</v>
      </c>
      <c r="D46" s="479"/>
      <c r="E46" s="479"/>
      <c r="F46" s="480"/>
      <c r="G46" s="481"/>
      <c r="H46" s="481"/>
      <c r="I46" s="481"/>
      <c r="J46" s="481"/>
      <c r="K46" s="481"/>
      <c r="L46" s="481"/>
      <c r="M46" s="481"/>
      <c r="N46" s="481"/>
      <c r="O46" s="481"/>
      <c r="P46" s="481"/>
      <c r="Q46" s="481"/>
      <c r="R46" s="481"/>
      <c r="S46" s="481"/>
      <c r="T46" s="481"/>
      <c r="U46" s="481"/>
      <c r="V46" s="481"/>
      <c r="W46" s="482">
        <f>SUM(G46:V46)</f>
        <v>0</v>
      </c>
    </row>
    <row r="47" spans="1:23" s="407" customFormat="1" ht="20.100000000000001" customHeight="1" thickTop="1" thickBot="1" x14ac:dyDescent="0.2">
      <c r="A47" s="408"/>
      <c r="B47" s="437">
        <v>3</v>
      </c>
      <c r="C47" s="484" t="s">
        <v>83</v>
      </c>
      <c r="D47" s="484"/>
      <c r="E47" s="484"/>
      <c r="F47" s="441"/>
      <c r="G47" s="444">
        <f t="shared" ref="G47:V47" si="8">G7-G22</f>
        <v>0</v>
      </c>
      <c r="H47" s="444">
        <f t="shared" si="8"/>
        <v>0</v>
      </c>
      <c r="I47" s="444">
        <f t="shared" si="8"/>
        <v>0</v>
      </c>
      <c r="J47" s="444">
        <f t="shared" si="8"/>
        <v>0</v>
      </c>
      <c r="K47" s="444">
        <f t="shared" si="8"/>
        <v>0</v>
      </c>
      <c r="L47" s="444">
        <f t="shared" si="8"/>
        <v>0</v>
      </c>
      <c r="M47" s="444">
        <f t="shared" si="8"/>
        <v>0</v>
      </c>
      <c r="N47" s="444">
        <f t="shared" si="8"/>
        <v>0</v>
      </c>
      <c r="O47" s="444">
        <f t="shared" si="8"/>
        <v>0</v>
      </c>
      <c r="P47" s="444">
        <f t="shared" si="8"/>
        <v>0</v>
      </c>
      <c r="Q47" s="444">
        <f t="shared" si="8"/>
        <v>0</v>
      </c>
      <c r="R47" s="444">
        <f t="shared" si="8"/>
        <v>0</v>
      </c>
      <c r="S47" s="444">
        <f t="shared" si="8"/>
        <v>0</v>
      </c>
      <c r="T47" s="444">
        <f t="shared" si="8"/>
        <v>0</v>
      </c>
      <c r="U47" s="444">
        <f t="shared" si="8"/>
        <v>0</v>
      </c>
      <c r="V47" s="444">
        <f t="shared" si="8"/>
        <v>0</v>
      </c>
      <c r="W47" s="445">
        <f>SUM(G47:V47)</f>
        <v>0</v>
      </c>
    </row>
    <row r="48" spans="1:23" s="407" customFormat="1" ht="20.100000000000001" customHeight="1" x14ac:dyDescent="0.15">
      <c r="A48" s="408"/>
      <c r="B48" s="415">
        <v>4</v>
      </c>
      <c r="C48" s="446" t="s">
        <v>94</v>
      </c>
      <c r="D48" s="446"/>
      <c r="E48" s="446"/>
      <c r="F48" s="447"/>
      <c r="G48" s="448">
        <f>SUBTOTAL(9,G49:G50)</f>
        <v>0</v>
      </c>
      <c r="H48" s="448">
        <f>SUBTOTAL(9,H49:H50)</f>
        <v>0</v>
      </c>
      <c r="I48" s="448">
        <f t="shared" ref="I48:V48" si="9">SUBTOTAL(9,I49:I50)</f>
        <v>0</v>
      </c>
      <c r="J48" s="448">
        <f t="shared" si="9"/>
        <v>0</v>
      </c>
      <c r="K48" s="448">
        <f t="shared" si="9"/>
        <v>0</v>
      </c>
      <c r="L48" s="448">
        <f t="shared" si="9"/>
        <v>0</v>
      </c>
      <c r="M48" s="448">
        <f t="shared" si="9"/>
        <v>0</v>
      </c>
      <c r="N48" s="448">
        <f t="shared" si="9"/>
        <v>0</v>
      </c>
      <c r="O48" s="448">
        <f t="shared" si="9"/>
        <v>0</v>
      </c>
      <c r="P48" s="448">
        <f t="shared" si="9"/>
        <v>0</v>
      </c>
      <c r="Q48" s="448">
        <f t="shared" si="9"/>
        <v>0</v>
      </c>
      <c r="R48" s="448">
        <f t="shared" si="9"/>
        <v>0</v>
      </c>
      <c r="S48" s="448">
        <f t="shared" si="9"/>
        <v>0</v>
      </c>
      <c r="T48" s="448">
        <f t="shared" si="9"/>
        <v>0</v>
      </c>
      <c r="U48" s="448">
        <f t="shared" si="9"/>
        <v>0</v>
      </c>
      <c r="V48" s="448">
        <f t="shared" si="9"/>
        <v>0</v>
      </c>
      <c r="W48" s="449">
        <f>SUM(G48:V48)</f>
        <v>0</v>
      </c>
    </row>
    <row r="49" spans="1:23" s="407" customFormat="1" ht="20.100000000000001" customHeight="1" x14ac:dyDescent="0.15">
      <c r="A49" s="408"/>
      <c r="B49" s="450"/>
      <c r="C49" s="452"/>
      <c r="D49" s="452"/>
      <c r="E49" s="452"/>
      <c r="F49" s="485"/>
      <c r="G49" s="430"/>
      <c r="H49" s="428"/>
      <c r="I49" s="430"/>
      <c r="J49" s="430"/>
      <c r="K49" s="430"/>
      <c r="L49" s="430"/>
      <c r="M49" s="430"/>
      <c r="N49" s="430"/>
      <c r="O49" s="430"/>
      <c r="P49" s="430"/>
      <c r="Q49" s="430"/>
      <c r="R49" s="430"/>
      <c r="S49" s="430"/>
      <c r="T49" s="430"/>
      <c r="U49" s="430"/>
      <c r="V49" s="430"/>
      <c r="W49" s="426"/>
    </row>
    <row r="50" spans="1:23" s="407" customFormat="1" ht="20.100000000000001" customHeight="1" thickBot="1" x14ac:dyDescent="0.2">
      <c r="A50" s="408"/>
      <c r="B50" s="486"/>
      <c r="C50" s="487"/>
      <c r="D50" s="487"/>
      <c r="E50" s="487"/>
      <c r="F50" s="441"/>
      <c r="G50" s="444"/>
      <c r="H50" s="488"/>
      <c r="I50" s="444"/>
      <c r="J50" s="444"/>
      <c r="K50" s="444"/>
      <c r="L50" s="444"/>
      <c r="M50" s="444"/>
      <c r="N50" s="444"/>
      <c r="O50" s="444"/>
      <c r="P50" s="444"/>
      <c r="Q50" s="444"/>
      <c r="R50" s="444"/>
      <c r="S50" s="444"/>
      <c r="T50" s="444"/>
      <c r="U50" s="444"/>
      <c r="V50" s="444"/>
      <c r="W50" s="445"/>
    </row>
    <row r="51" spans="1:23" s="407" customFormat="1" ht="20.100000000000001" customHeight="1" x14ac:dyDescent="0.15">
      <c r="A51" s="408"/>
      <c r="B51" s="415">
        <v>5</v>
      </c>
      <c r="C51" s="446" t="s">
        <v>234</v>
      </c>
      <c r="D51" s="446"/>
      <c r="E51" s="446"/>
      <c r="F51" s="447"/>
      <c r="G51" s="413">
        <f t="shared" ref="G51:V51" si="10">SUBTOTAL(9,G52:G53)</f>
        <v>0</v>
      </c>
      <c r="H51" s="413">
        <f t="shared" si="10"/>
        <v>0</v>
      </c>
      <c r="I51" s="413">
        <f t="shared" si="10"/>
        <v>0</v>
      </c>
      <c r="J51" s="413">
        <f t="shared" si="10"/>
        <v>0</v>
      </c>
      <c r="K51" s="413">
        <f t="shared" si="10"/>
        <v>0</v>
      </c>
      <c r="L51" s="413">
        <f t="shared" si="10"/>
        <v>0</v>
      </c>
      <c r="M51" s="413">
        <f t="shared" si="10"/>
        <v>0</v>
      </c>
      <c r="N51" s="413">
        <f t="shared" si="10"/>
        <v>0</v>
      </c>
      <c r="O51" s="413">
        <f t="shared" si="10"/>
        <v>0</v>
      </c>
      <c r="P51" s="413">
        <f t="shared" si="10"/>
        <v>0</v>
      </c>
      <c r="Q51" s="413">
        <f t="shared" si="10"/>
        <v>0</v>
      </c>
      <c r="R51" s="413">
        <f t="shared" si="10"/>
        <v>0</v>
      </c>
      <c r="S51" s="413">
        <f t="shared" si="10"/>
        <v>0</v>
      </c>
      <c r="T51" s="413">
        <f t="shared" si="10"/>
        <v>0</v>
      </c>
      <c r="U51" s="413">
        <f t="shared" si="10"/>
        <v>0</v>
      </c>
      <c r="V51" s="413">
        <f t="shared" si="10"/>
        <v>0</v>
      </c>
      <c r="W51" s="449">
        <f>SUM(G51:V51)</f>
        <v>0</v>
      </c>
    </row>
    <row r="52" spans="1:23" s="407" customFormat="1" ht="20.100000000000001" customHeight="1" x14ac:dyDescent="0.15">
      <c r="A52" s="408"/>
      <c r="B52" s="450"/>
      <c r="C52" s="451" t="s">
        <v>181</v>
      </c>
      <c r="D52" s="452"/>
      <c r="E52" s="452"/>
      <c r="F52" s="485"/>
      <c r="G52" s="489"/>
      <c r="H52" s="490"/>
      <c r="I52" s="489"/>
      <c r="J52" s="489"/>
      <c r="K52" s="489"/>
      <c r="L52" s="489"/>
      <c r="M52" s="489"/>
      <c r="N52" s="489"/>
      <c r="O52" s="489"/>
      <c r="P52" s="489"/>
      <c r="Q52" s="489"/>
      <c r="R52" s="489"/>
      <c r="S52" s="489"/>
      <c r="T52" s="489"/>
      <c r="U52" s="489"/>
      <c r="V52" s="489"/>
      <c r="W52" s="426"/>
    </row>
    <row r="53" spans="1:23" s="407" customFormat="1" ht="20.100000000000001" customHeight="1" thickBot="1" x14ac:dyDescent="0.2">
      <c r="A53" s="408"/>
      <c r="B53" s="491"/>
      <c r="C53" s="492"/>
      <c r="D53" s="492"/>
      <c r="E53" s="492"/>
      <c r="F53" s="493"/>
      <c r="G53" s="494"/>
      <c r="H53" s="495"/>
      <c r="I53" s="494"/>
      <c r="J53" s="494"/>
      <c r="K53" s="494"/>
      <c r="L53" s="494"/>
      <c r="M53" s="494"/>
      <c r="N53" s="494"/>
      <c r="O53" s="494"/>
      <c r="P53" s="494"/>
      <c r="Q53" s="494"/>
      <c r="R53" s="494"/>
      <c r="S53" s="494"/>
      <c r="T53" s="494"/>
      <c r="U53" s="494"/>
      <c r="V53" s="494"/>
      <c r="W53" s="496"/>
    </row>
    <row r="54" spans="1:23" s="407" customFormat="1" ht="20.100000000000001" customHeight="1" thickTop="1" thickBot="1" x14ac:dyDescent="0.2">
      <c r="A54" s="408"/>
      <c r="B54" s="437">
        <v>6</v>
      </c>
      <c r="C54" s="484" t="s">
        <v>84</v>
      </c>
      <c r="D54" s="484"/>
      <c r="E54" s="484"/>
      <c r="F54" s="497"/>
      <c r="G54" s="444">
        <f t="shared" ref="G54:V54" si="11">G48-G51</f>
        <v>0</v>
      </c>
      <c r="H54" s="488">
        <f t="shared" si="11"/>
        <v>0</v>
      </c>
      <c r="I54" s="444">
        <f t="shared" si="11"/>
        <v>0</v>
      </c>
      <c r="J54" s="444">
        <f t="shared" si="11"/>
        <v>0</v>
      </c>
      <c r="K54" s="444">
        <f t="shared" si="11"/>
        <v>0</v>
      </c>
      <c r="L54" s="444">
        <f t="shared" si="11"/>
        <v>0</v>
      </c>
      <c r="M54" s="444">
        <f t="shared" si="11"/>
        <v>0</v>
      </c>
      <c r="N54" s="444">
        <f t="shared" si="11"/>
        <v>0</v>
      </c>
      <c r="O54" s="444">
        <f t="shared" si="11"/>
        <v>0</v>
      </c>
      <c r="P54" s="444">
        <f t="shared" si="11"/>
        <v>0</v>
      </c>
      <c r="Q54" s="444">
        <f t="shared" si="11"/>
        <v>0</v>
      </c>
      <c r="R54" s="444">
        <f t="shared" si="11"/>
        <v>0</v>
      </c>
      <c r="S54" s="444">
        <f t="shared" si="11"/>
        <v>0</v>
      </c>
      <c r="T54" s="444">
        <f t="shared" si="11"/>
        <v>0</v>
      </c>
      <c r="U54" s="444">
        <f t="shared" si="11"/>
        <v>0</v>
      </c>
      <c r="V54" s="444">
        <f t="shared" si="11"/>
        <v>0</v>
      </c>
      <c r="W54" s="445">
        <f>SUM(G54:V54)</f>
        <v>0</v>
      </c>
    </row>
    <row r="55" spans="1:23" s="407" customFormat="1" ht="20.100000000000001" customHeight="1" thickBot="1" x14ac:dyDescent="0.2">
      <c r="A55" s="408"/>
      <c r="B55" s="498">
        <v>7</v>
      </c>
      <c r="C55" s="492" t="s">
        <v>42</v>
      </c>
      <c r="D55" s="492"/>
      <c r="E55" s="492"/>
      <c r="F55" s="499"/>
      <c r="G55" s="494">
        <f>G47+G54</f>
        <v>0</v>
      </c>
      <c r="H55" s="495">
        <f t="shared" ref="H55:V55" si="12">H47+H54</f>
        <v>0</v>
      </c>
      <c r="I55" s="494">
        <f t="shared" si="12"/>
        <v>0</v>
      </c>
      <c r="J55" s="494">
        <f t="shared" si="12"/>
        <v>0</v>
      </c>
      <c r="K55" s="494">
        <f t="shared" si="12"/>
        <v>0</v>
      </c>
      <c r="L55" s="494">
        <f t="shared" si="12"/>
        <v>0</v>
      </c>
      <c r="M55" s="494">
        <f t="shared" si="12"/>
        <v>0</v>
      </c>
      <c r="N55" s="494">
        <f t="shared" si="12"/>
        <v>0</v>
      </c>
      <c r="O55" s="494">
        <f t="shared" si="12"/>
        <v>0</v>
      </c>
      <c r="P55" s="494">
        <f t="shared" si="12"/>
        <v>0</v>
      </c>
      <c r="Q55" s="494">
        <f t="shared" si="12"/>
        <v>0</v>
      </c>
      <c r="R55" s="494">
        <f t="shared" si="12"/>
        <v>0</v>
      </c>
      <c r="S55" s="494">
        <f t="shared" si="12"/>
        <v>0</v>
      </c>
      <c r="T55" s="494">
        <f t="shared" si="12"/>
        <v>0</v>
      </c>
      <c r="U55" s="494">
        <f t="shared" si="12"/>
        <v>0</v>
      </c>
      <c r="V55" s="494">
        <f t="shared" si="12"/>
        <v>0</v>
      </c>
      <c r="W55" s="496">
        <f>SUM(G55:V55)</f>
        <v>0</v>
      </c>
    </row>
    <row r="56" spans="1:23" s="407" customFormat="1" ht="20.100000000000001" customHeight="1" thickTop="1" thickBot="1" x14ac:dyDescent="0.2">
      <c r="A56" s="408"/>
      <c r="B56" s="500">
        <v>8</v>
      </c>
      <c r="C56" s="501" t="s">
        <v>43</v>
      </c>
      <c r="D56" s="501"/>
      <c r="E56" s="501"/>
      <c r="F56" s="502"/>
      <c r="G56" s="503"/>
      <c r="H56" s="504"/>
      <c r="I56" s="503"/>
      <c r="J56" s="503"/>
      <c r="K56" s="503"/>
      <c r="L56" s="503"/>
      <c r="M56" s="503"/>
      <c r="N56" s="503"/>
      <c r="O56" s="503"/>
      <c r="P56" s="503"/>
      <c r="Q56" s="503"/>
      <c r="R56" s="503"/>
      <c r="S56" s="503"/>
      <c r="T56" s="503"/>
      <c r="U56" s="503"/>
      <c r="V56" s="503"/>
      <c r="W56" s="505">
        <f>SUM(G56:V56)</f>
        <v>0</v>
      </c>
    </row>
    <row r="57" spans="1:23" s="407" customFormat="1" ht="20.100000000000001" customHeight="1" thickBot="1" x14ac:dyDescent="0.2">
      <c r="A57" s="408"/>
      <c r="B57" s="498">
        <v>9</v>
      </c>
      <c r="C57" s="492" t="s">
        <v>44</v>
      </c>
      <c r="D57" s="492"/>
      <c r="E57" s="492"/>
      <c r="F57" s="499"/>
      <c r="G57" s="494">
        <f>G55+G56</f>
        <v>0</v>
      </c>
      <c r="H57" s="495">
        <f t="shared" ref="H57:V57" si="13">H55+H56</f>
        <v>0</v>
      </c>
      <c r="I57" s="506">
        <f t="shared" si="13"/>
        <v>0</v>
      </c>
      <c r="J57" s="507">
        <f t="shared" si="13"/>
        <v>0</v>
      </c>
      <c r="K57" s="507">
        <f t="shared" si="13"/>
        <v>0</v>
      </c>
      <c r="L57" s="507">
        <f t="shared" si="13"/>
        <v>0</v>
      </c>
      <c r="M57" s="507">
        <f t="shared" si="13"/>
        <v>0</v>
      </c>
      <c r="N57" s="507">
        <f t="shared" si="13"/>
        <v>0</v>
      </c>
      <c r="O57" s="507">
        <f t="shared" si="13"/>
        <v>0</v>
      </c>
      <c r="P57" s="507">
        <f t="shared" si="13"/>
        <v>0</v>
      </c>
      <c r="Q57" s="507">
        <f>Q55+Q56</f>
        <v>0</v>
      </c>
      <c r="R57" s="507">
        <f t="shared" si="13"/>
        <v>0</v>
      </c>
      <c r="S57" s="507">
        <f t="shared" si="13"/>
        <v>0</v>
      </c>
      <c r="T57" s="507">
        <f t="shared" si="13"/>
        <v>0</v>
      </c>
      <c r="U57" s="507">
        <f t="shared" si="13"/>
        <v>0</v>
      </c>
      <c r="V57" s="507">
        <f t="shared" si="13"/>
        <v>0</v>
      </c>
      <c r="W57" s="496">
        <f>SUM(G57:V57)</f>
        <v>0</v>
      </c>
    </row>
    <row r="58" spans="1:23" s="407" customFormat="1" ht="20.100000000000001" customHeight="1" thickTop="1" x14ac:dyDescent="0.15">
      <c r="A58" s="408"/>
      <c r="B58" s="415">
        <v>10</v>
      </c>
      <c r="C58" s="446" t="s">
        <v>45</v>
      </c>
      <c r="D58" s="446"/>
      <c r="E58" s="446"/>
      <c r="F58" s="447"/>
      <c r="G58" s="413">
        <f>SUBTOTAL(9,G59:G60)</f>
        <v>0</v>
      </c>
      <c r="H58" s="413">
        <f t="shared" ref="H58:V58" si="14">SUBTOTAL(9,H59:H60)</f>
        <v>0</v>
      </c>
      <c r="I58" s="413">
        <f t="shared" si="14"/>
        <v>0</v>
      </c>
      <c r="J58" s="413">
        <f t="shared" si="14"/>
        <v>0</v>
      </c>
      <c r="K58" s="413">
        <f t="shared" si="14"/>
        <v>0</v>
      </c>
      <c r="L58" s="413">
        <f t="shared" si="14"/>
        <v>0</v>
      </c>
      <c r="M58" s="413">
        <f t="shared" si="14"/>
        <v>0</v>
      </c>
      <c r="N58" s="413">
        <f t="shared" si="14"/>
        <v>0</v>
      </c>
      <c r="O58" s="413">
        <f t="shared" si="14"/>
        <v>0</v>
      </c>
      <c r="P58" s="413">
        <f t="shared" si="14"/>
        <v>0</v>
      </c>
      <c r="Q58" s="413">
        <f t="shared" si="14"/>
        <v>0</v>
      </c>
      <c r="R58" s="413">
        <f t="shared" si="14"/>
        <v>0</v>
      </c>
      <c r="S58" s="413">
        <f t="shared" si="14"/>
        <v>0</v>
      </c>
      <c r="T58" s="413">
        <f t="shared" si="14"/>
        <v>0</v>
      </c>
      <c r="U58" s="413">
        <f t="shared" si="14"/>
        <v>0</v>
      </c>
      <c r="V58" s="413">
        <f t="shared" si="14"/>
        <v>0</v>
      </c>
      <c r="W58" s="426">
        <f>SUM(G58:V58)</f>
        <v>0</v>
      </c>
    </row>
    <row r="59" spans="1:23" s="407" customFormat="1" ht="20.100000000000001" customHeight="1" x14ac:dyDescent="0.15">
      <c r="A59" s="408"/>
      <c r="B59" s="450"/>
      <c r="C59" s="452"/>
      <c r="D59" s="452"/>
      <c r="E59" s="452"/>
      <c r="F59" s="412"/>
      <c r="G59" s="489"/>
      <c r="H59" s="490"/>
      <c r="I59" s="489"/>
      <c r="J59" s="489"/>
      <c r="K59" s="489"/>
      <c r="L59" s="489"/>
      <c r="M59" s="489"/>
      <c r="N59" s="489"/>
      <c r="O59" s="489"/>
      <c r="P59" s="489"/>
      <c r="Q59" s="489"/>
      <c r="R59" s="489"/>
      <c r="S59" s="489"/>
      <c r="T59" s="489"/>
      <c r="U59" s="489"/>
      <c r="V59" s="489"/>
      <c r="W59" s="421"/>
    </row>
    <row r="60" spans="1:23" s="407" customFormat="1" ht="20.100000000000001" customHeight="1" thickBot="1" x14ac:dyDescent="0.2">
      <c r="A60" s="408"/>
      <c r="B60" s="486"/>
      <c r="C60" s="484"/>
      <c r="D60" s="484"/>
      <c r="E60" s="484"/>
      <c r="F60" s="441"/>
      <c r="G60" s="444"/>
      <c r="H60" s="488"/>
      <c r="I60" s="444"/>
      <c r="J60" s="444"/>
      <c r="K60" s="444"/>
      <c r="L60" s="444"/>
      <c r="M60" s="444"/>
      <c r="N60" s="444"/>
      <c r="O60" s="444"/>
      <c r="P60" s="444"/>
      <c r="Q60" s="444"/>
      <c r="R60" s="444"/>
      <c r="S60" s="444"/>
      <c r="T60" s="444"/>
      <c r="U60" s="444"/>
      <c r="V60" s="444"/>
      <c r="W60" s="445"/>
    </row>
    <row r="61" spans="1:23" s="407" customFormat="1" ht="20.100000000000001" customHeight="1" thickBot="1" x14ac:dyDescent="0.2">
      <c r="A61" s="508"/>
      <c r="B61" s="437">
        <v>11</v>
      </c>
      <c r="C61" s="484" t="s">
        <v>46</v>
      </c>
      <c r="D61" s="484"/>
      <c r="E61" s="484"/>
      <c r="F61" s="441"/>
      <c r="G61" s="509">
        <f>G57-G58</f>
        <v>0</v>
      </c>
      <c r="H61" s="509">
        <f t="shared" ref="H61:S61" si="15">H57-H58</f>
        <v>0</v>
      </c>
      <c r="I61" s="509">
        <f t="shared" si="15"/>
        <v>0</v>
      </c>
      <c r="J61" s="509">
        <f t="shared" si="15"/>
        <v>0</v>
      </c>
      <c r="K61" s="509">
        <f t="shared" si="15"/>
        <v>0</v>
      </c>
      <c r="L61" s="509">
        <f t="shared" si="15"/>
        <v>0</v>
      </c>
      <c r="M61" s="509">
        <f t="shared" si="15"/>
        <v>0</v>
      </c>
      <c r="N61" s="509">
        <f t="shared" si="15"/>
        <v>0</v>
      </c>
      <c r="O61" s="509">
        <f t="shared" si="15"/>
        <v>0</v>
      </c>
      <c r="P61" s="509">
        <f t="shared" si="15"/>
        <v>0</v>
      </c>
      <c r="Q61" s="509">
        <f t="shared" si="15"/>
        <v>0</v>
      </c>
      <c r="R61" s="509">
        <f t="shared" si="15"/>
        <v>0</v>
      </c>
      <c r="S61" s="509">
        <f t="shared" si="15"/>
        <v>0</v>
      </c>
      <c r="T61" s="509">
        <f>T57-T58</f>
        <v>0</v>
      </c>
      <c r="U61" s="509">
        <f>U57-U58</f>
        <v>0</v>
      </c>
      <c r="V61" s="509">
        <f>V57-V58</f>
        <v>0</v>
      </c>
      <c r="W61" s="510">
        <f>SUM(G61:V61)</f>
        <v>0</v>
      </c>
    </row>
    <row r="62" spans="1:23" s="393" customFormat="1" ht="19.5" customHeight="1" x14ac:dyDescent="0.15"/>
    <row r="63" spans="1:23" s="511" customFormat="1" ht="20.100000000000001" customHeight="1" thickBot="1" x14ac:dyDescent="0.25">
      <c r="B63" s="512" t="s">
        <v>85</v>
      </c>
      <c r="C63" s="513" t="s">
        <v>272</v>
      </c>
      <c r="D63" s="513"/>
      <c r="E63" s="513"/>
      <c r="J63" s="514"/>
      <c r="W63" s="392" t="s">
        <v>98</v>
      </c>
    </row>
    <row r="64" spans="1:23" s="397" customFormat="1" ht="20.100000000000001" customHeight="1" x14ac:dyDescent="0.15">
      <c r="A64" s="393"/>
      <c r="B64" s="836" t="s">
        <v>82</v>
      </c>
      <c r="C64" s="837"/>
      <c r="D64" s="837"/>
      <c r="E64" s="837"/>
      <c r="F64" s="838"/>
      <c r="G64" s="515" t="s">
        <v>39</v>
      </c>
      <c r="H64" s="516"/>
      <c r="I64" s="517"/>
      <c r="J64" s="517"/>
      <c r="K64" s="835" t="s">
        <v>112</v>
      </c>
      <c r="L64" s="835"/>
      <c r="M64" s="835"/>
      <c r="N64" s="835"/>
      <c r="O64" s="835"/>
      <c r="P64" s="835"/>
      <c r="Q64" s="835"/>
      <c r="R64" s="835"/>
      <c r="S64" s="835"/>
      <c r="T64" s="835"/>
      <c r="U64" s="835"/>
      <c r="V64" s="835"/>
      <c r="W64" s="847" t="s">
        <v>115</v>
      </c>
    </row>
    <row r="65" spans="1:23" s="397" customFormat="1" ht="20.100000000000001" customHeight="1" thickBot="1" x14ac:dyDescent="0.2">
      <c r="A65" s="393"/>
      <c r="B65" s="839"/>
      <c r="C65" s="840"/>
      <c r="D65" s="840"/>
      <c r="E65" s="840"/>
      <c r="F65" s="841"/>
      <c r="G65" s="518" t="s">
        <v>197</v>
      </c>
      <c r="H65" s="519" t="s">
        <v>198</v>
      </c>
      <c r="I65" s="519" t="s">
        <v>199</v>
      </c>
      <c r="J65" s="519" t="s">
        <v>200</v>
      </c>
      <c r="K65" s="519" t="s">
        <v>201</v>
      </c>
      <c r="L65" s="519" t="s">
        <v>202</v>
      </c>
      <c r="M65" s="519" t="s">
        <v>203</v>
      </c>
      <c r="N65" s="519" t="s">
        <v>204</v>
      </c>
      <c r="O65" s="519" t="s">
        <v>205</v>
      </c>
      <c r="P65" s="519" t="s">
        <v>206</v>
      </c>
      <c r="Q65" s="519" t="s">
        <v>207</v>
      </c>
      <c r="R65" s="519" t="s">
        <v>208</v>
      </c>
      <c r="S65" s="519" t="s">
        <v>209</v>
      </c>
      <c r="T65" s="519" t="s">
        <v>210</v>
      </c>
      <c r="U65" s="519" t="s">
        <v>211</v>
      </c>
      <c r="V65" s="519" t="s">
        <v>212</v>
      </c>
      <c r="W65" s="848"/>
    </row>
    <row r="66" spans="1:23" s="407" customFormat="1" ht="20.100000000000001" customHeight="1" x14ac:dyDescent="0.15">
      <c r="A66" s="520"/>
      <c r="B66" s="415" t="s">
        <v>86</v>
      </c>
      <c r="C66" s="513"/>
      <c r="D66" s="513"/>
      <c r="E66" s="513"/>
      <c r="F66" s="424"/>
      <c r="G66" s="413">
        <f>SUBTOTAL(9,G67:G72)</f>
        <v>0</v>
      </c>
      <c r="H66" s="413">
        <f t="shared" ref="H66:V66" si="16">SUBTOTAL(9,H67:H72)</f>
        <v>0</v>
      </c>
      <c r="I66" s="413">
        <f t="shared" si="16"/>
        <v>0</v>
      </c>
      <c r="J66" s="413">
        <f t="shared" si="16"/>
        <v>0</v>
      </c>
      <c r="K66" s="413">
        <f t="shared" si="16"/>
        <v>0</v>
      </c>
      <c r="L66" s="413">
        <f t="shared" si="16"/>
        <v>0</v>
      </c>
      <c r="M66" s="413">
        <f t="shared" si="16"/>
        <v>0</v>
      </c>
      <c r="N66" s="413">
        <f t="shared" si="16"/>
        <v>0</v>
      </c>
      <c r="O66" s="413">
        <f t="shared" si="16"/>
        <v>0</v>
      </c>
      <c r="P66" s="413">
        <f t="shared" si="16"/>
        <v>0</v>
      </c>
      <c r="Q66" s="413">
        <f t="shared" si="16"/>
        <v>0</v>
      </c>
      <c r="R66" s="413">
        <f t="shared" si="16"/>
        <v>0</v>
      </c>
      <c r="S66" s="413">
        <f t="shared" si="16"/>
        <v>0</v>
      </c>
      <c r="T66" s="413">
        <f t="shared" si="16"/>
        <v>0</v>
      </c>
      <c r="U66" s="413">
        <f t="shared" si="16"/>
        <v>0</v>
      </c>
      <c r="V66" s="413">
        <f t="shared" si="16"/>
        <v>0</v>
      </c>
      <c r="W66" s="521">
        <f>SUM(G66:V66)</f>
        <v>0</v>
      </c>
    </row>
    <row r="67" spans="1:23" s="407" customFormat="1" ht="20.100000000000001" customHeight="1" x14ac:dyDescent="0.15">
      <c r="A67" s="520"/>
      <c r="B67" s="450"/>
      <c r="C67" s="451" t="s">
        <v>47</v>
      </c>
      <c r="D67" s="452"/>
      <c r="E67" s="452"/>
      <c r="F67" s="412"/>
      <c r="G67" s="522"/>
      <c r="H67" s="523"/>
      <c r="I67" s="524"/>
      <c r="J67" s="524"/>
      <c r="K67" s="524"/>
      <c r="L67" s="524"/>
      <c r="M67" s="524"/>
      <c r="N67" s="524"/>
      <c r="O67" s="524"/>
      <c r="P67" s="524"/>
      <c r="Q67" s="524"/>
      <c r="R67" s="524"/>
      <c r="S67" s="524"/>
      <c r="T67" s="524"/>
      <c r="U67" s="524"/>
      <c r="V67" s="524"/>
      <c r="W67" s="525"/>
    </row>
    <row r="68" spans="1:23" s="407" customFormat="1" ht="20.100000000000001" customHeight="1" x14ac:dyDescent="0.15">
      <c r="A68" s="520"/>
      <c r="B68" s="450"/>
      <c r="C68" s="416" t="s">
        <v>48</v>
      </c>
      <c r="D68" s="457"/>
      <c r="E68" s="457"/>
      <c r="F68" s="424"/>
      <c r="G68" s="526"/>
      <c r="H68" s="527"/>
      <c r="I68" s="528"/>
      <c r="J68" s="528"/>
      <c r="K68" s="528"/>
      <c r="L68" s="528"/>
      <c r="M68" s="528"/>
      <c r="N68" s="528"/>
      <c r="O68" s="528"/>
      <c r="P68" s="528"/>
      <c r="Q68" s="528"/>
      <c r="R68" s="528"/>
      <c r="S68" s="528"/>
      <c r="T68" s="528"/>
      <c r="U68" s="528"/>
      <c r="V68" s="528"/>
      <c r="W68" s="521"/>
    </row>
    <row r="69" spans="1:23" s="407" customFormat="1" ht="20.100000000000001" customHeight="1" x14ac:dyDescent="0.15">
      <c r="A69" s="520"/>
      <c r="B69" s="450"/>
      <c r="C69" s="416" t="s">
        <v>182</v>
      </c>
      <c r="D69" s="457"/>
      <c r="E69" s="457"/>
      <c r="F69" s="424"/>
      <c r="G69" s="526"/>
      <c r="H69" s="527"/>
      <c r="I69" s="528"/>
      <c r="J69" s="528"/>
      <c r="K69" s="528"/>
      <c r="L69" s="528"/>
      <c r="M69" s="528"/>
      <c r="N69" s="528"/>
      <c r="O69" s="528"/>
      <c r="P69" s="528"/>
      <c r="Q69" s="528"/>
      <c r="R69" s="528"/>
      <c r="S69" s="528"/>
      <c r="T69" s="528"/>
      <c r="U69" s="528"/>
      <c r="V69" s="528"/>
      <c r="W69" s="521"/>
    </row>
    <row r="70" spans="1:23" s="407" customFormat="1" ht="20.100000000000001" customHeight="1" x14ac:dyDescent="0.15">
      <c r="A70" s="520"/>
      <c r="B70" s="450"/>
      <c r="C70" s="416" t="s">
        <v>183</v>
      </c>
      <c r="D70" s="457"/>
      <c r="E70" s="457"/>
      <c r="F70" s="424"/>
      <c r="G70" s="526"/>
      <c r="H70" s="527"/>
      <c r="I70" s="528"/>
      <c r="J70" s="528"/>
      <c r="K70" s="528"/>
      <c r="L70" s="528"/>
      <c r="M70" s="528"/>
      <c r="N70" s="528"/>
      <c r="O70" s="528"/>
      <c r="P70" s="528"/>
      <c r="Q70" s="528"/>
      <c r="R70" s="528"/>
      <c r="S70" s="528"/>
      <c r="T70" s="528"/>
      <c r="U70" s="528"/>
      <c r="V70" s="528"/>
      <c r="W70" s="521"/>
    </row>
    <row r="71" spans="1:23" s="407" customFormat="1" ht="20.100000000000001" customHeight="1" x14ac:dyDescent="0.15">
      <c r="A71" s="520"/>
      <c r="B71" s="450"/>
      <c r="C71" s="416" t="s">
        <v>184</v>
      </c>
      <c r="D71" s="457"/>
      <c r="E71" s="457"/>
      <c r="F71" s="424"/>
      <c r="G71" s="526"/>
      <c r="H71" s="527"/>
      <c r="I71" s="528"/>
      <c r="J71" s="528"/>
      <c r="K71" s="528"/>
      <c r="L71" s="528"/>
      <c r="M71" s="528"/>
      <c r="N71" s="528"/>
      <c r="O71" s="528"/>
      <c r="P71" s="528"/>
      <c r="Q71" s="528"/>
      <c r="R71" s="528"/>
      <c r="S71" s="528"/>
      <c r="T71" s="528"/>
      <c r="U71" s="528"/>
      <c r="V71" s="528"/>
      <c r="W71" s="521"/>
    </row>
    <row r="72" spans="1:23" s="407" customFormat="1" ht="20.100000000000001" customHeight="1" x14ac:dyDescent="0.15">
      <c r="A72" s="520"/>
      <c r="B72" s="450"/>
      <c r="C72" s="416"/>
      <c r="D72" s="457"/>
      <c r="E72" s="457"/>
      <c r="F72" s="464"/>
      <c r="G72" s="529"/>
      <c r="H72" s="530"/>
      <c r="I72" s="531"/>
      <c r="J72" s="531"/>
      <c r="K72" s="531"/>
      <c r="L72" s="531"/>
      <c r="M72" s="531"/>
      <c r="N72" s="531"/>
      <c r="O72" s="531"/>
      <c r="P72" s="531"/>
      <c r="Q72" s="531"/>
      <c r="R72" s="531"/>
      <c r="S72" s="531"/>
      <c r="T72" s="531"/>
      <c r="U72" s="531"/>
      <c r="V72" s="531"/>
      <c r="W72" s="532"/>
    </row>
    <row r="73" spans="1:23" s="407" customFormat="1" ht="20.100000000000001" customHeight="1" x14ac:dyDescent="0.15">
      <c r="A73" s="520"/>
      <c r="B73" s="533" t="s">
        <v>87</v>
      </c>
      <c r="C73" s="534"/>
      <c r="D73" s="534"/>
      <c r="E73" s="534"/>
      <c r="F73" s="412"/>
      <c r="G73" s="413">
        <f>SUBTOTAL(9,G74:G76)</f>
        <v>0</v>
      </c>
      <c r="H73" s="413">
        <f t="shared" ref="H73:V73" si="17">SUBTOTAL(9,H74:H76)</f>
        <v>0</v>
      </c>
      <c r="I73" s="413">
        <f t="shared" si="17"/>
        <v>0</v>
      </c>
      <c r="J73" s="413">
        <f t="shared" si="17"/>
        <v>0</v>
      </c>
      <c r="K73" s="413">
        <f t="shared" si="17"/>
        <v>0</v>
      </c>
      <c r="L73" s="413">
        <f t="shared" si="17"/>
        <v>0</v>
      </c>
      <c r="M73" s="413">
        <f t="shared" si="17"/>
        <v>0</v>
      </c>
      <c r="N73" s="413">
        <f t="shared" si="17"/>
        <v>0</v>
      </c>
      <c r="O73" s="413">
        <f t="shared" si="17"/>
        <v>0</v>
      </c>
      <c r="P73" s="413">
        <f t="shared" si="17"/>
        <v>0</v>
      </c>
      <c r="Q73" s="413">
        <f t="shared" si="17"/>
        <v>0</v>
      </c>
      <c r="R73" s="413">
        <f t="shared" si="17"/>
        <v>0</v>
      </c>
      <c r="S73" s="413">
        <f t="shared" si="17"/>
        <v>0</v>
      </c>
      <c r="T73" s="413">
        <f t="shared" si="17"/>
        <v>0</v>
      </c>
      <c r="U73" s="413">
        <f t="shared" si="17"/>
        <v>0</v>
      </c>
      <c r="V73" s="413">
        <f t="shared" si="17"/>
        <v>0</v>
      </c>
      <c r="W73" s="535">
        <f>SUM(G73:V73)</f>
        <v>0</v>
      </c>
    </row>
    <row r="74" spans="1:23" s="407" customFormat="1" ht="20.100000000000001" customHeight="1" x14ac:dyDescent="0.15">
      <c r="A74" s="520"/>
      <c r="B74" s="450"/>
      <c r="C74" s="451" t="s">
        <v>185</v>
      </c>
      <c r="D74" s="452"/>
      <c r="E74" s="452"/>
      <c r="F74" s="412"/>
      <c r="G74" s="522"/>
      <c r="H74" s="523"/>
      <c r="I74" s="524"/>
      <c r="J74" s="524"/>
      <c r="K74" s="524"/>
      <c r="L74" s="524"/>
      <c r="M74" s="524"/>
      <c r="N74" s="524"/>
      <c r="O74" s="524"/>
      <c r="P74" s="524"/>
      <c r="Q74" s="524"/>
      <c r="R74" s="524"/>
      <c r="S74" s="524"/>
      <c r="T74" s="524"/>
      <c r="U74" s="524"/>
      <c r="V74" s="524"/>
      <c r="W74" s="521"/>
    </row>
    <row r="75" spans="1:23" s="407" customFormat="1" ht="20.100000000000001" customHeight="1" x14ac:dyDescent="0.15">
      <c r="A75" s="520"/>
      <c r="B75" s="450"/>
      <c r="C75" s="416" t="s">
        <v>186</v>
      </c>
      <c r="D75" s="457"/>
      <c r="E75" s="457"/>
      <c r="F75" s="424"/>
      <c r="G75" s="526"/>
      <c r="H75" s="527"/>
      <c r="I75" s="528"/>
      <c r="J75" s="528"/>
      <c r="K75" s="528"/>
      <c r="L75" s="528"/>
      <c r="M75" s="528"/>
      <c r="N75" s="528"/>
      <c r="O75" s="528"/>
      <c r="P75" s="528"/>
      <c r="Q75" s="528"/>
      <c r="R75" s="528"/>
      <c r="S75" s="528"/>
      <c r="T75" s="528"/>
      <c r="U75" s="528"/>
      <c r="V75" s="528"/>
      <c r="W75" s="521"/>
    </row>
    <row r="76" spans="1:23" s="407" customFormat="1" ht="20.100000000000001" customHeight="1" x14ac:dyDescent="0.15">
      <c r="A76" s="520"/>
      <c r="B76" s="536"/>
      <c r="C76" s="416"/>
      <c r="D76" s="457"/>
      <c r="E76" s="457"/>
      <c r="F76" s="464"/>
      <c r="G76" s="537"/>
      <c r="H76" s="538"/>
      <c r="I76" s="539"/>
      <c r="J76" s="539"/>
      <c r="K76" s="539"/>
      <c r="L76" s="539"/>
      <c r="M76" s="539"/>
      <c r="N76" s="539"/>
      <c r="O76" s="539"/>
      <c r="P76" s="539"/>
      <c r="Q76" s="539"/>
      <c r="R76" s="539"/>
      <c r="S76" s="539"/>
      <c r="T76" s="539"/>
      <c r="U76" s="539"/>
      <c r="V76" s="539"/>
      <c r="W76" s="521"/>
    </row>
    <row r="77" spans="1:23" s="407" customFormat="1" ht="20.100000000000001" customHeight="1" x14ac:dyDescent="0.15">
      <c r="A77" s="520"/>
      <c r="B77" s="533" t="s">
        <v>49</v>
      </c>
      <c r="C77" s="534"/>
      <c r="D77" s="534"/>
      <c r="E77" s="534"/>
      <c r="F77" s="412"/>
      <c r="G77" s="522">
        <f>G66-G73</f>
        <v>0</v>
      </c>
      <c r="H77" s="523">
        <f>H66-H73</f>
        <v>0</v>
      </c>
      <c r="I77" s="524">
        <f>I66-I73</f>
        <v>0</v>
      </c>
      <c r="J77" s="524">
        <f>J66-J73</f>
        <v>0</v>
      </c>
      <c r="K77" s="524">
        <f>K66-K73</f>
        <v>0</v>
      </c>
      <c r="L77" s="524">
        <f t="shared" ref="L77:V77" si="18">L66-L73</f>
        <v>0</v>
      </c>
      <c r="M77" s="524">
        <f t="shared" si="18"/>
        <v>0</v>
      </c>
      <c r="N77" s="524">
        <f t="shared" si="18"/>
        <v>0</v>
      </c>
      <c r="O77" s="524">
        <f t="shared" si="18"/>
        <v>0</v>
      </c>
      <c r="P77" s="524">
        <f t="shared" si="18"/>
        <v>0</v>
      </c>
      <c r="Q77" s="524">
        <f t="shared" si="18"/>
        <v>0</v>
      </c>
      <c r="R77" s="524">
        <f t="shared" si="18"/>
        <v>0</v>
      </c>
      <c r="S77" s="524">
        <f t="shared" si="18"/>
        <v>0</v>
      </c>
      <c r="T77" s="524">
        <f t="shared" si="18"/>
        <v>0</v>
      </c>
      <c r="U77" s="524">
        <f t="shared" si="18"/>
        <v>0</v>
      </c>
      <c r="V77" s="524">
        <f t="shared" si="18"/>
        <v>0</v>
      </c>
      <c r="W77" s="535">
        <f>SUM(G77:V77)</f>
        <v>0</v>
      </c>
    </row>
    <row r="78" spans="1:23" s="407" customFormat="1" ht="20.100000000000001" customHeight="1" thickBot="1" x14ac:dyDescent="0.2">
      <c r="A78" s="520"/>
      <c r="B78" s="540" t="s">
        <v>117</v>
      </c>
      <c r="C78" s="541"/>
      <c r="D78" s="541"/>
      <c r="E78" s="541"/>
      <c r="F78" s="542"/>
      <c r="G78" s="543"/>
      <c r="H78" s="544"/>
      <c r="I78" s="545"/>
      <c r="J78" s="545"/>
      <c r="K78" s="545"/>
      <c r="L78" s="545"/>
      <c r="M78" s="545"/>
      <c r="N78" s="545"/>
      <c r="O78" s="545"/>
      <c r="P78" s="545"/>
      <c r="Q78" s="545"/>
      <c r="R78" s="545"/>
      <c r="S78" s="545"/>
      <c r="T78" s="545"/>
      <c r="U78" s="545"/>
      <c r="V78" s="545"/>
      <c r="W78" s="546">
        <f>SUM(G78:V78)</f>
        <v>0</v>
      </c>
    </row>
    <row r="79" spans="1:23" s="407" customFormat="1" ht="20.100000000000001" customHeight="1" thickTop="1" x14ac:dyDescent="0.15">
      <c r="A79" s="520"/>
      <c r="B79" s="547" t="s">
        <v>50</v>
      </c>
      <c r="C79" s="548"/>
      <c r="D79" s="549"/>
      <c r="E79" s="549"/>
      <c r="F79" s="550"/>
      <c r="G79" s="551">
        <f>G77-G78</f>
        <v>0</v>
      </c>
      <c r="H79" s="552">
        <f>H77-H78</f>
        <v>0</v>
      </c>
      <c r="I79" s="553">
        <f>I77-I78</f>
        <v>0</v>
      </c>
      <c r="J79" s="553">
        <f>J77-J78</f>
        <v>0</v>
      </c>
      <c r="K79" s="553">
        <f>K77-K78</f>
        <v>0</v>
      </c>
      <c r="L79" s="553">
        <f t="shared" ref="L79:V79" si="19">L77-L78</f>
        <v>0</v>
      </c>
      <c r="M79" s="553">
        <f t="shared" si="19"/>
        <v>0</v>
      </c>
      <c r="N79" s="553">
        <f t="shared" si="19"/>
        <v>0</v>
      </c>
      <c r="O79" s="553">
        <f t="shared" si="19"/>
        <v>0</v>
      </c>
      <c r="P79" s="553">
        <f t="shared" si="19"/>
        <v>0</v>
      </c>
      <c r="Q79" s="553">
        <f t="shared" si="19"/>
        <v>0</v>
      </c>
      <c r="R79" s="553">
        <f t="shared" si="19"/>
        <v>0</v>
      </c>
      <c r="S79" s="553">
        <f t="shared" si="19"/>
        <v>0</v>
      </c>
      <c r="T79" s="553">
        <f t="shared" si="19"/>
        <v>0</v>
      </c>
      <c r="U79" s="553">
        <f t="shared" si="19"/>
        <v>0</v>
      </c>
      <c r="V79" s="553">
        <f t="shared" si="19"/>
        <v>0</v>
      </c>
      <c r="W79" s="554">
        <f>SUM(G79:V79)</f>
        <v>0</v>
      </c>
    </row>
    <row r="80" spans="1:23" s="407" customFormat="1" ht="20.100000000000001" customHeight="1" thickBot="1" x14ac:dyDescent="0.2">
      <c r="A80" s="520"/>
      <c r="B80" s="555" t="s">
        <v>51</v>
      </c>
      <c r="C80" s="556"/>
      <c r="D80" s="556"/>
      <c r="E80" s="556"/>
      <c r="F80" s="441"/>
      <c r="G80" s="557"/>
      <c r="H80" s="558"/>
      <c r="I80" s="559"/>
      <c r="J80" s="559"/>
      <c r="K80" s="559"/>
      <c r="L80" s="559"/>
      <c r="M80" s="559"/>
      <c r="N80" s="559"/>
      <c r="O80" s="559"/>
      <c r="P80" s="559"/>
      <c r="Q80" s="559"/>
      <c r="R80" s="559"/>
      <c r="S80" s="559"/>
      <c r="T80" s="559"/>
      <c r="U80" s="559"/>
      <c r="V80" s="559"/>
      <c r="W80" s="560" t="s">
        <v>64</v>
      </c>
    </row>
    <row r="81" spans="1:23" s="397" customFormat="1" ht="20.100000000000001" customHeight="1" x14ac:dyDescent="0.15">
      <c r="B81" s="393"/>
      <c r="C81" s="393"/>
      <c r="D81" s="393"/>
      <c r="E81" s="393"/>
      <c r="F81" s="393"/>
      <c r="G81" s="393"/>
      <c r="H81" s="393"/>
      <c r="I81" s="393"/>
      <c r="J81" s="393"/>
      <c r="K81" s="393"/>
      <c r="L81" s="393"/>
      <c r="M81" s="393"/>
      <c r="N81" s="393"/>
      <c r="O81" s="393"/>
      <c r="P81" s="393"/>
      <c r="Q81" s="393"/>
      <c r="R81" s="393"/>
      <c r="S81" s="393"/>
      <c r="T81" s="393"/>
      <c r="U81" s="393"/>
      <c r="V81" s="393"/>
      <c r="W81" s="393"/>
    </row>
    <row r="82" spans="1:23" s="561" customFormat="1" ht="20.100000000000001" customHeight="1" thickBot="1" x14ac:dyDescent="0.25">
      <c r="B82" s="388" t="s">
        <v>76</v>
      </c>
      <c r="C82" s="389" t="s">
        <v>52</v>
      </c>
      <c r="D82" s="389"/>
      <c r="E82" s="389"/>
      <c r="F82" s="511"/>
      <c r="G82" s="511"/>
      <c r="H82" s="511"/>
      <c r="I82" s="511"/>
      <c r="J82" s="514"/>
      <c r="K82" s="511"/>
      <c r="L82" s="511"/>
      <c r="M82" s="511"/>
      <c r="N82" s="511"/>
      <c r="O82" s="511"/>
      <c r="P82" s="511"/>
      <c r="Q82" s="511"/>
      <c r="R82" s="511"/>
      <c r="S82" s="511"/>
      <c r="T82" s="511"/>
      <c r="U82" s="511"/>
      <c r="V82" s="511"/>
      <c r="W82" s="392" t="s">
        <v>98</v>
      </c>
    </row>
    <row r="83" spans="1:23" s="397" customFormat="1" ht="20.100000000000001" customHeight="1" x14ac:dyDescent="0.15">
      <c r="A83" s="393"/>
      <c r="B83" s="836" t="s">
        <v>82</v>
      </c>
      <c r="C83" s="837"/>
      <c r="D83" s="837"/>
      <c r="E83" s="837"/>
      <c r="F83" s="838"/>
      <c r="G83" s="515" t="s">
        <v>39</v>
      </c>
      <c r="H83" s="516"/>
      <c r="I83" s="517"/>
      <c r="J83" s="517"/>
      <c r="K83" s="835" t="s">
        <v>112</v>
      </c>
      <c r="L83" s="835"/>
      <c r="M83" s="835"/>
      <c r="N83" s="835"/>
      <c r="O83" s="835"/>
      <c r="P83" s="835"/>
      <c r="Q83" s="835"/>
      <c r="R83" s="835"/>
      <c r="S83" s="835"/>
      <c r="T83" s="835"/>
      <c r="U83" s="835"/>
      <c r="V83" s="835"/>
      <c r="W83" s="847" t="s">
        <v>115</v>
      </c>
    </row>
    <row r="84" spans="1:23" s="397" customFormat="1" ht="20.100000000000001" customHeight="1" thickBot="1" x14ac:dyDescent="0.2">
      <c r="A84" s="393"/>
      <c r="B84" s="839"/>
      <c r="C84" s="840"/>
      <c r="D84" s="840"/>
      <c r="E84" s="840"/>
      <c r="F84" s="841"/>
      <c r="G84" s="518" t="s">
        <v>197</v>
      </c>
      <c r="H84" s="519" t="s">
        <v>198</v>
      </c>
      <c r="I84" s="519" t="s">
        <v>199</v>
      </c>
      <c r="J84" s="519" t="s">
        <v>200</v>
      </c>
      <c r="K84" s="519" t="s">
        <v>201</v>
      </c>
      <c r="L84" s="519" t="s">
        <v>202</v>
      </c>
      <c r="M84" s="519" t="s">
        <v>203</v>
      </c>
      <c r="N84" s="519" t="s">
        <v>204</v>
      </c>
      <c r="O84" s="519" t="s">
        <v>205</v>
      </c>
      <c r="P84" s="519" t="s">
        <v>206</v>
      </c>
      <c r="Q84" s="519" t="s">
        <v>207</v>
      </c>
      <c r="R84" s="519" t="s">
        <v>208</v>
      </c>
      <c r="S84" s="519" t="s">
        <v>209</v>
      </c>
      <c r="T84" s="519" t="s">
        <v>210</v>
      </c>
      <c r="U84" s="519" t="s">
        <v>211</v>
      </c>
      <c r="V84" s="519" t="s">
        <v>212</v>
      </c>
      <c r="W84" s="848"/>
    </row>
    <row r="85" spans="1:23" s="407" customFormat="1" ht="20.100000000000001" customHeight="1" x14ac:dyDescent="0.15">
      <c r="A85" s="520"/>
      <c r="B85" s="562" t="s">
        <v>276</v>
      </c>
      <c r="C85" s="513"/>
      <c r="D85" s="513"/>
      <c r="E85" s="563"/>
      <c r="F85" s="424"/>
      <c r="G85" s="564"/>
      <c r="H85" s="565"/>
      <c r="I85" s="566"/>
      <c r="J85" s="567"/>
      <c r="K85" s="567"/>
      <c r="L85" s="568"/>
      <c r="M85" s="568"/>
      <c r="N85" s="568"/>
      <c r="O85" s="568"/>
      <c r="P85" s="568"/>
      <c r="Q85" s="568"/>
      <c r="R85" s="568"/>
      <c r="S85" s="568"/>
      <c r="T85" s="568"/>
      <c r="U85" s="568"/>
      <c r="V85" s="568"/>
      <c r="W85" s="569"/>
    </row>
    <row r="86" spans="1:23" s="407" customFormat="1" ht="20.100000000000001" customHeight="1" x14ac:dyDescent="0.15">
      <c r="A86" s="520"/>
      <c r="B86" s="562"/>
      <c r="C86" s="570" t="s">
        <v>275</v>
      </c>
      <c r="D86" s="534"/>
      <c r="E86" s="513"/>
      <c r="F86" s="412"/>
      <c r="G86" s="571">
        <f t="shared" ref="G86:V86" si="20">G78</f>
        <v>0</v>
      </c>
      <c r="H86" s="572">
        <f t="shared" si="20"/>
        <v>0</v>
      </c>
      <c r="I86" s="573">
        <f t="shared" si="20"/>
        <v>0</v>
      </c>
      <c r="J86" s="572">
        <f t="shared" si="20"/>
        <v>0</v>
      </c>
      <c r="K86" s="572">
        <f t="shared" si="20"/>
        <v>0</v>
      </c>
      <c r="L86" s="572">
        <f t="shared" si="20"/>
        <v>0</v>
      </c>
      <c r="M86" s="572">
        <f t="shared" si="20"/>
        <v>0</v>
      </c>
      <c r="N86" s="572">
        <f t="shared" si="20"/>
        <v>0</v>
      </c>
      <c r="O86" s="572">
        <f t="shared" si="20"/>
        <v>0</v>
      </c>
      <c r="P86" s="572">
        <f t="shared" si="20"/>
        <v>0</v>
      </c>
      <c r="Q86" s="572">
        <f t="shared" si="20"/>
        <v>0</v>
      </c>
      <c r="R86" s="572">
        <f t="shared" si="20"/>
        <v>0</v>
      </c>
      <c r="S86" s="572">
        <f t="shared" si="20"/>
        <v>0</v>
      </c>
      <c r="T86" s="572">
        <f t="shared" si="20"/>
        <v>0</v>
      </c>
      <c r="U86" s="572">
        <f t="shared" si="20"/>
        <v>0</v>
      </c>
      <c r="V86" s="572">
        <f t="shared" si="20"/>
        <v>0</v>
      </c>
      <c r="W86" s="574"/>
    </row>
    <row r="87" spans="1:23" s="407" customFormat="1" ht="20.100000000000001" customHeight="1" x14ac:dyDescent="0.15">
      <c r="A87" s="520"/>
      <c r="B87" s="575"/>
      <c r="C87" s="576" t="s">
        <v>48</v>
      </c>
      <c r="D87" s="577"/>
      <c r="E87" s="577"/>
      <c r="F87" s="464"/>
      <c r="G87" s="578">
        <f t="shared" ref="G87:V87" si="21">G68</f>
        <v>0</v>
      </c>
      <c r="H87" s="579">
        <f t="shared" si="21"/>
        <v>0</v>
      </c>
      <c r="I87" s="580">
        <f t="shared" si="21"/>
        <v>0</v>
      </c>
      <c r="J87" s="579">
        <f t="shared" si="21"/>
        <v>0</v>
      </c>
      <c r="K87" s="579">
        <f t="shared" si="21"/>
        <v>0</v>
      </c>
      <c r="L87" s="579">
        <f t="shared" si="21"/>
        <v>0</v>
      </c>
      <c r="M87" s="579">
        <f t="shared" si="21"/>
        <v>0</v>
      </c>
      <c r="N87" s="579">
        <f t="shared" si="21"/>
        <v>0</v>
      </c>
      <c r="O87" s="579">
        <f t="shared" si="21"/>
        <v>0</v>
      </c>
      <c r="P87" s="579">
        <f t="shared" si="21"/>
        <v>0</v>
      </c>
      <c r="Q87" s="579">
        <f t="shared" si="21"/>
        <v>0</v>
      </c>
      <c r="R87" s="579">
        <f t="shared" si="21"/>
        <v>0</v>
      </c>
      <c r="S87" s="579">
        <f t="shared" si="21"/>
        <v>0</v>
      </c>
      <c r="T87" s="579">
        <f t="shared" si="21"/>
        <v>0</v>
      </c>
      <c r="U87" s="579">
        <f t="shared" si="21"/>
        <v>0</v>
      </c>
      <c r="V87" s="579">
        <f t="shared" si="21"/>
        <v>0</v>
      </c>
      <c r="W87" s="574"/>
    </row>
    <row r="88" spans="1:23" s="407" customFormat="1" ht="20.100000000000001" customHeight="1" x14ac:dyDescent="0.15">
      <c r="A88" s="520"/>
      <c r="B88" s="562" t="s">
        <v>88</v>
      </c>
      <c r="C88" s="513"/>
      <c r="D88" s="513"/>
      <c r="E88" s="581"/>
      <c r="F88" s="461"/>
      <c r="G88" s="582"/>
      <c r="H88" s="583"/>
      <c r="I88" s="584"/>
      <c r="J88" s="584"/>
      <c r="K88" s="584"/>
      <c r="L88" s="584"/>
      <c r="M88" s="584"/>
      <c r="N88" s="584"/>
      <c r="O88" s="584"/>
      <c r="P88" s="584"/>
      <c r="Q88" s="584"/>
      <c r="R88" s="584"/>
      <c r="S88" s="584"/>
      <c r="T88" s="584"/>
      <c r="U88" s="584"/>
      <c r="V88" s="584"/>
      <c r="W88" s="585"/>
    </row>
    <row r="89" spans="1:23" s="407" customFormat="1" ht="20.100000000000001" customHeight="1" x14ac:dyDescent="0.15">
      <c r="A89" s="520"/>
      <c r="B89" s="562"/>
      <c r="C89" s="570" t="s">
        <v>53</v>
      </c>
      <c r="D89" s="534"/>
      <c r="E89" s="513"/>
      <c r="F89" s="412"/>
      <c r="G89" s="586"/>
      <c r="H89" s="583"/>
      <c r="I89" s="584"/>
      <c r="J89" s="584"/>
      <c r="K89" s="584"/>
      <c r="L89" s="584"/>
      <c r="M89" s="584"/>
      <c r="N89" s="584"/>
      <c r="O89" s="584"/>
      <c r="P89" s="584"/>
      <c r="Q89" s="584"/>
      <c r="R89" s="584"/>
      <c r="S89" s="584"/>
      <c r="T89" s="584"/>
      <c r="U89" s="584"/>
      <c r="V89" s="584"/>
      <c r="W89" s="587"/>
    </row>
    <row r="90" spans="1:23" s="407" customFormat="1" ht="20.100000000000001" customHeight="1" x14ac:dyDescent="0.15">
      <c r="A90" s="520"/>
      <c r="B90" s="588"/>
      <c r="C90" s="576" t="s">
        <v>54</v>
      </c>
      <c r="D90" s="577"/>
      <c r="E90" s="513"/>
      <c r="F90" s="464"/>
      <c r="G90" s="582"/>
      <c r="H90" s="565"/>
      <c r="I90" s="568"/>
      <c r="J90" s="568"/>
      <c r="K90" s="568"/>
      <c r="L90" s="568"/>
      <c r="M90" s="568"/>
      <c r="N90" s="568"/>
      <c r="O90" s="568"/>
      <c r="P90" s="568"/>
      <c r="Q90" s="568"/>
      <c r="R90" s="568"/>
      <c r="S90" s="568"/>
      <c r="T90" s="568"/>
      <c r="U90" s="568"/>
      <c r="V90" s="568"/>
      <c r="W90" s="589"/>
    </row>
    <row r="91" spans="1:23" s="407" customFormat="1" ht="20.100000000000001" customHeight="1" x14ac:dyDescent="0.15">
      <c r="A91" s="520"/>
      <c r="B91" s="562" t="s">
        <v>89</v>
      </c>
      <c r="C91" s="581"/>
      <c r="D91" s="513"/>
      <c r="E91" s="581"/>
      <c r="F91" s="424"/>
      <c r="G91" s="590"/>
      <c r="H91" s="591"/>
      <c r="I91" s="592"/>
      <c r="J91" s="591"/>
      <c r="K91" s="591"/>
      <c r="L91" s="591"/>
      <c r="M91" s="591"/>
      <c r="N91" s="591"/>
      <c r="O91" s="591"/>
      <c r="P91" s="591"/>
      <c r="Q91" s="591"/>
      <c r="R91" s="591"/>
      <c r="S91" s="591"/>
      <c r="T91" s="591"/>
      <c r="U91" s="591"/>
      <c r="V91" s="591"/>
      <c r="W91" s="585"/>
    </row>
    <row r="92" spans="1:23" s="407" customFormat="1" ht="20.100000000000001" customHeight="1" x14ac:dyDescent="0.15">
      <c r="A92" s="520"/>
      <c r="B92" s="562"/>
      <c r="C92" s="570" t="s">
        <v>55</v>
      </c>
      <c r="D92" s="534"/>
      <c r="E92" s="513"/>
      <c r="F92" s="412"/>
      <c r="G92" s="593">
        <f t="shared" ref="G92:R92" si="22">G90*G93</f>
        <v>0</v>
      </c>
      <c r="H92" s="523">
        <f t="shared" si="22"/>
        <v>0</v>
      </c>
      <c r="I92" s="594">
        <f t="shared" si="22"/>
        <v>0</v>
      </c>
      <c r="J92" s="595">
        <f>J90*J93</f>
        <v>0</v>
      </c>
      <c r="K92" s="523">
        <f t="shared" si="22"/>
        <v>0</v>
      </c>
      <c r="L92" s="523">
        <f t="shared" si="22"/>
        <v>0</v>
      </c>
      <c r="M92" s="523">
        <f t="shared" si="22"/>
        <v>0</v>
      </c>
      <c r="N92" s="523">
        <f t="shared" si="22"/>
        <v>0</v>
      </c>
      <c r="O92" s="523">
        <f t="shared" si="22"/>
        <v>0</v>
      </c>
      <c r="P92" s="523">
        <f t="shared" si="22"/>
        <v>0</v>
      </c>
      <c r="Q92" s="523">
        <f t="shared" si="22"/>
        <v>0</v>
      </c>
      <c r="R92" s="523">
        <f t="shared" si="22"/>
        <v>0</v>
      </c>
      <c r="S92" s="523">
        <f>S90*S93</f>
        <v>0</v>
      </c>
      <c r="T92" s="523">
        <f>T90*T93</f>
        <v>0</v>
      </c>
      <c r="U92" s="523">
        <f>U90*U93</f>
        <v>0</v>
      </c>
      <c r="V92" s="523">
        <f>V90*V93</f>
        <v>0</v>
      </c>
      <c r="W92" s="574"/>
    </row>
    <row r="93" spans="1:23" s="407" customFormat="1" ht="20.100000000000001" customHeight="1" thickBot="1" x14ac:dyDescent="0.2">
      <c r="A93" s="520"/>
      <c r="B93" s="596"/>
      <c r="C93" s="438"/>
      <c r="D93" s="484" t="s">
        <v>56</v>
      </c>
      <c r="E93" s="597"/>
      <c r="F93" s="598"/>
      <c r="G93" s="599">
        <v>1</v>
      </c>
      <c r="H93" s="600">
        <f>G93/(1+$E$93)</f>
        <v>1</v>
      </c>
      <c r="I93" s="601">
        <f>H93/(1+$E$93)</f>
        <v>1</v>
      </c>
      <c r="J93" s="600">
        <f>I93/(1+$E$93)</f>
        <v>1</v>
      </c>
      <c r="K93" s="600">
        <f t="shared" ref="K93:Q93" si="23">J93/(1+$E$93)</f>
        <v>1</v>
      </c>
      <c r="L93" s="600">
        <f t="shared" si="23"/>
        <v>1</v>
      </c>
      <c r="M93" s="600">
        <f t="shared" si="23"/>
        <v>1</v>
      </c>
      <c r="N93" s="600">
        <f t="shared" si="23"/>
        <v>1</v>
      </c>
      <c r="O93" s="600">
        <f t="shared" si="23"/>
        <v>1</v>
      </c>
      <c r="P93" s="600">
        <f t="shared" si="23"/>
        <v>1</v>
      </c>
      <c r="Q93" s="600">
        <f t="shared" si="23"/>
        <v>1</v>
      </c>
      <c r="R93" s="600">
        <f>Q93/(1+$E$93)</f>
        <v>1</v>
      </c>
      <c r="S93" s="600">
        <f>R93/(1+$E$93)</f>
        <v>1</v>
      </c>
      <c r="T93" s="600">
        <f>S93/(1+$E$93)</f>
        <v>1</v>
      </c>
      <c r="U93" s="600">
        <f>T93/(1+$E$93)</f>
        <v>1</v>
      </c>
      <c r="V93" s="600">
        <f>U93/(1+$E$93)</f>
        <v>1</v>
      </c>
      <c r="W93" s="602"/>
    </row>
    <row r="94" spans="1:23" s="397" customFormat="1" ht="20.100000000000001" customHeight="1" x14ac:dyDescent="0.15">
      <c r="B94" s="393"/>
      <c r="C94" s="393"/>
      <c r="D94" s="393"/>
      <c r="E94" s="393"/>
      <c r="F94" s="393"/>
      <c r="G94" s="393"/>
      <c r="H94" s="393"/>
      <c r="I94" s="393"/>
      <c r="J94" s="393"/>
      <c r="K94" s="393"/>
      <c r="L94" s="393"/>
      <c r="M94" s="393"/>
      <c r="N94" s="393"/>
      <c r="O94" s="393"/>
      <c r="P94" s="393"/>
      <c r="Q94" s="393"/>
      <c r="R94" s="393"/>
      <c r="S94" s="393"/>
      <c r="T94" s="393"/>
      <c r="U94" s="393"/>
      <c r="V94" s="393"/>
      <c r="W94" s="393"/>
    </row>
    <row r="95" spans="1:23" s="393" customFormat="1" ht="20.100000000000001" customHeight="1" thickBot="1" x14ac:dyDescent="0.25">
      <c r="B95" s="512" t="s">
        <v>90</v>
      </c>
      <c r="C95" s="513" t="s">
        <v>57</v>
      </c>
      <c r="D95" s="513"/>
      <c r="E95" s="513"/>
      <c r="F95" s="511"/>
      <c r="J95" s="603"/>
      <c r="W95" s="392" t="s">
        <v>98</v>
      </c>
    </row>
    <row r="96" spans="1:23" s="397" customFormat="1" ht="20.100000000000001" customHeight="1" x14ac:dyDescent="0.15">
      <c r="A96" s="393"/>
      <c r="B96" s="836" t="s">
        <v>82</v>
      </c>
      <c r="C96" s="837"/>
      <c r="D96" s="837"/>
      <c r="E96" s="837"/>
      <c r="F96" s="838"/>
      <c r="G96" s="517" t="s">
        <v>39</v>
      </c>
      <c r="H96" s="516"/>
      <c r="I96" s="517"/>
      <c r="J96" s="517"/>
      <c r="K96" s="835" t="s">
        <v>112</v>
      </c>
      <c r="L96" s="835"/>
      <c r="M96" s="835"/>
      <c r="N96" s="835"/>
      <c r="O96" s="835"/>
      <c r="P96" s="835"/>
      <c r="Q96" s="835"/>
      <c r="R96" s="835"/>
      <c r="S96" s="835"/>
      <c r="T96" s="835"/>
      <c r="U96" s="835"/>
      <c r="V96" s="835"/>
      <c r="W96" s="847" t="s">
        <v>115</v>
      </c>
    </row>
    <row r="97" spans="1:23" s="397" customFormat="1" ht="20.100000000000001" customHeight="1" thickBot="1" x14ac:dyDescent="0.2">
      <c r="A97" s="393"/>
      <c r="B97" s="839"/>
      <c r="C97" s="840"/>
      <c r="D97" s="840"/>
      <c r="E97" s="840"/>
      <c r="F97" s="841"/>
      <c r="G97" s="518" t="s">
        <v>197</v>
      </c>
      <c r="H97" s="519" t="s">
        <v>198</v>
      </c>
      <c r="I97" s="519" t="s">
        <v>199</v>
      </c>
      <c r="J97" s="519" t="s">
        <v>200</v>
      </c>
      <c r="K97" s="519" t="s">
        <v>201</v>
      </c>
      <c r="L97" s="519" t="s">
        <v>202</v>
      </c>
      <c r="M97" s="519" t="s">
        <v>203</v>
      </c>
      <c r="N97" s="519" t="s">
        <v>204</v>
      </c>
      <c r="O97" s="519" t="s">
        <v>205</v>
      </c>
      <c r="P97" s="519" t="s">
        <v>206</v>
      </c>
      <c r="Q97" s="519" t="s">
        <v>207</v>
      </c>
      <c r="R97" s="519" t="s">
        <v>208</v>
      </c>
      <c r="S97" s="519" t="s">
        <v>209</v>
      </c>
      <c r="T97" s="519" t="s">
        <v>210</v>
      </c>
      <c r="U97" s="519" t="s">
        <v>211</v>
      </c>
      <c r="V97" s="519" t="s">
        <v>212</v>
      </c>
      <c r="W97" s="848"/>
    </row>
    <row r="98" spans="1:23" s="397" customFormat="1" ht="30" customHeight="1" x14ac:dyDescent="0.15">
      <c r="A98" s="393"/>
      <c r="B98" s="604"/>
      <c r="C98" s="605" t="s">
        <v>130</v>
      </c>
      <c r="D98" s="606"/>
      <c r="E98" s="606"/>
      <c r="F98" s="607"/>
      <c r="G98" s="608"/>
      <c r="H98" s="609"/>
      <c r="I98" s="609"/>
      <c r="J98" s="609"/>
      <c r="K98" s="609"/>
      <c r="L98" s="609"/>
      <c r="M98" s="609"/>
      <c r="N98" s="609"/>
      <c r="O98" s="609"/>
      <c r="P98" s="609"/>
      <c r="Q98" s="609"/>
      <c r="R98" s="609"/>
      <c r="S98" s="609"/>
      <c r="T98" s="609"/>
      <c r="U98" s="609"/>
      <c r="V98" s="609"/>
      <c r="W98" s="569">
        <f>SUM(G98:V98)</f>
        <v>0</v>
      </c>
    </row>
    <row r="99" spans="1:23" s="520" customFormat="1" ht="30" customHeight="1" thickBot="1" x14ac:dyDescent="0.2">
      <c r="B99" s="437"/>
      <c r="C99" s="484" t="s">
        <v>220</v>
      </c>
      <c r="D99" s="484"/>
      <c r="E99" s="484"/>
      <c r="F99" s="497"/>
      <c r="G99" s="610">
        <f t="shared" ref="G99:V99" si="24">SUM(G98:G98)</f>
        <v>0</v>
      </c>
      <c r="H99" s="611">
        <f t="shared" si="24"/>
        <v>0</v>
      </c>
      <c r="I99" s="611">
        <f t="shared" si="24"/>
        <v>0</v>
      </c>
      <c r="J99" s="611">
        <f t="shared" si="24"/>
        <v>0</v>
      </c>
      <c r="K99" s="611">
        <f t="shared" si="24"/>
        <v>0</v>
      </c>
      <c r="L99" s="611">
        <f t="shared" si="24"/>
        <v>0</v>
      </c>
      <c r="M99" s="611">
        <f t="shared" si="24"/>
        <v>0</v>
      </c>
      <c r="N99" s="611">
        <f t="shared" si="24"/>
        <v>0</v>
      </c>
      <c r="O99" s="611">
        <f t="shared" si="24"/>
        <v>0</v>
      </c>
      <c r="P99" s="611">
        <f t="shared" si="24"/>
        <v>0</v>
      </c>
      <c r="Q99" s="611">
        <f t="shared" si="24"/>
        <v>0</v>
      </c>
      <c r="R99" s="611">
        <f t="shared" si="24"/>
        <v>0</v>
      </c>
      <c r="S99" s="611">
        <f t="shared" si="24"/>
        <v>0</v>
      </c>
      <c r="T99" s="611">
        <f t="shared" si="24"/>
        <v>0</v>
      </c>
      <c r="U99" s="611">
        <f t="shared" si="24"/>
        <v>0</v>
      </c>
      <c r="V99" s="611">
        <f t="shared" si="24"/>
        <v>0</v>
      </c>
      <c r="W99" s="602">
        <f>SUM(G99:V99)</f>
        <v>0</v>
      </c>
    </row>
    <row r="100" spans="1:23" s="612" customFormat="1" ht="19.5" customHeight="1" x14ac:dyDescent="0.15"/>
    <row r="101" spans="1:23" s="613" customFormat="1" ht="20.100000000000001" customHeight="1" x14ac:dyDescent="0.15">
      <c r="B101" s="614" t="s">
        <v>102</v>
      </c>
      <c r="C101" s="613" t="s">
        <v>109</v>
      </c>
      <c r="J101" s="392" t="s">
        <v>92</v>
      </c>
      <c r="K101" s="613" t="s">
        <v>285</v>
      </c>
    </row>
    <row r="102" spans="1:23" s="613" customFormat="1" ht="20.100000000000001" customHeight="1" x14ac:dyDescent="0.15">
      <c r="B102" s="614" t="s">
        <v>91</v>
      </c>
      <c r="C102" s="615" t="s">
        <v>12</v>
      </c>
      <c r="D102" s="615"/>
      <c r="E102" s="615"/>
      <c r="F102" s="615"/>
      <c r="G102" s="615"/>
      <c r="H102" s="615"/>
      <c r="I102" s="615"/>
      <c r="J102" s="392" t="s">
        <v>70</v>
      </c>
      <c r="K102" s="613" t="s">
        <v>235</v>
      </c>
      <c r="L102" s="616"/>
      <c r="M102" s="615"/>
      <c r="N102" s="615"/>
      <c r="O102" s="615"/>
      <c r="P102" s="615"/>
      <c r="Q102" s="615"/>
      <c r="R102" s="615"/>
      <c r="S102" s="615"/>
      <c r="T102" s="615"/>
      <c r="U102" s="615"/>
      <c r="V102" s="615"/>
      <c r="W102" s="615"/>
    </row>
    <row r="103" spans="1:23" s="613" customFormat="1" ht="20.100000000000001" customHeight="1" x14ac:dyDescent="0.15">
      <c r="B103" s="614" t="s">
        <v>8</v>
      </c>
      <c r="C103" s="616" t="s">
        <v>13</v>
      </c>
      <c r="D103" s="615"/>
      <c r="E103" s="615"/>
      <c r="F103" s="615"/>
      <c r="G103" s="615"/>
      <c r="H103" s="615"/>
      <c r="I103" s="615"/>
      <c r="J103" s="614" t="s">
        <v>8</v>
      </c>
      <c r="K103" s="615" t="s">
        <v>236</v>
      </c>
      <c r="L103" s="615"/>
      <c r="M103" s="615"/>
      <c r="N103" s="615"/>
      <c r="O103" s="615"/>
      <c r="P103" s="615"/>
      <c r="Q103" s="615"/>
      <c r="R103" s="615"/>
      <c r="S103" s="615"/>
      <c r="T103" s="615"/>
      <c r="U103" s="615"/>
      <c r="V103" s="615"/>
      <c r="W103" s="615"/>
    </row>
    <row r="104" spans="1:23" s="613" customFormat="1" ht="20.100000000000001" customHeight="1" x14ac:dyDescent="0.15">
      <c r="B104" s="392" t="s">
        <v>8</v>
      </c>
      <c r="C104" s="617" t="s">
        <v>100</v>
      </c>
      <c r="F104" s="616"/>
      <c r="J104" s="614" t="s">
        <v>92</v>
      </c>
      <c r="K104" s="613" t="s">
        <v>159</v>
      </c>
    </row>
    <row r="105" spans="1:23" s="618" customFormat="1" ht="20.100000000000001" customHeight="1" x14ac:dyDescent="0.15">
      <c r="B105" s="392" t="s">
        <v>8</v>
      </c>
      <c r="C105" s="615" t="s">
        <v>257</v>
      </c>
      <c r="D105" s="613"/>
      <c r="E105" s="613"/>
      <c r="F105" s="613"/>
      <c r="G105" s="616"/>
      <c r="H105" s="616"/>
      <c r="I105" s="619"/>
      <c r="J105" s="619"/>
      <c r="K105" s="619"/>
      <c r="L105" s="619"/>
      <c r="M105" s="619"/>
      <c r="N105" s="619"/>
      <c r="O105" s="619"/>
      <c r="P105" s="619"/>
      <c r="Q105" s="619"/>
      <c r="R105" s="619"/>
      <c r="S105" s="619"/>
      <c r="T105" s="619"/>
      <c r="U105" s="619"/>
      <c r="V105" s="619"/>
      <c r="W105" s="619"/>
    </row>
    <row r="106" spans="1:23" ht="27.75" customHeight="1" x14ac:dyDescent="0.2">
      <c r="B106" s="620" t="s">
        <v>8</v>
      </c>
      <c r="C106" s="621" t="s">
        <v>277</v>
      </c>
    </row>
    <row r="107" spans="1:23" ht="49.5" customHeight="1" x14ac:dyDescent="0.15"/>
    <row r="108" spans="1:23" ht="49.5" customHeight="1" x14ac:dyDescent="0.15"/>
    <row r="109" spans="1:23" ht="49.5" customHeight="1" x14ac:dyDescent="0.15"/>
    <row r="110" spans="1:23" ht="49.5" customHeight="1" x14ac:dyDescent="0.15"/>
    <row r="111" spans="1:23" ht="49.5" customHeight="1" x14ac:dyDescent="0.15"/>
  </sheetData>
  <mergeCells count="19">
    <mergeCell ref="K96:V96"/>
    <mergeCell ref="C44:F44"/>
    <mergeCell ref="W83:W84"/>
    <mergeCell ref="B1:H1"/>
    <mergeCell ref="I1:O1"/>
    <mergeCell ref="P1:V1"/>
    <mergeCell ref="K5:V5"/>
    <mergeCell ref="B96:F97"/>
    <mergeCell ref="K64:V64"/>
    <mergeCell ref="K83:V83"/>
    <mergeCell ref="G5:H5"/>
    <mergeCell ref="B64:F65"/>
    <mergeCell ref="B83:F84"/>
    <mergeCell ref="C45:F45"/>
    <mergeCell ref="B2:W2"/>
    <mergeCell ref="I5:J5"/>
    <mergeCell ref="W5:W6"/>
    <mergeCell ref="W96:W97"/>
    <mergeCell ref="W64:W65"/>
  </mergeCells>
  <phoneticPr fontId="3"/>
  <printOptions horizontalCentered="1"/>
  <pageMargins left="0.78740157480314965" right="0.19685039370078741" top="0.43307086614173229" bottom="0.31496062992125984" header="0.19685039370078741" footer="0.19685039370078741"/>
  <headerFooter alignWithMargins="0"/>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EF4002AB90FBAA4DA9EB2783D8950045" ma:contentTypeVersion="13" ma:contentTypeDescription="新しいドキュメントを作成します。" ma:contentTypeScope="" ma:versionID="709cc9e1b6337d426b61cd0286ddde23">
  <xsd:schema xmlns:xsd="http://www.w3.org/2001/XMLSchema" xmlns:xs="http://www.w3.org/2001/XMLSchema" xmlns:p="http://schemas.microsoft.com/office/2006/metadata/properties" xmlns:ns2="6a41a1f7-b4b4-44e4-bad6-a1caa4c6dee2" xmlns:ns3="ff00f04e-1965-4143-96f6-00cf1eb05b99" targetNamespace="http://schemas.microsoft.com/office/2006/metadata/properties" ma:root="true" ma:fieldsID="af04ba6a1b8bccc57246a89c14e88853" ns2:_="" ns3:_="">
    <xsd:import namespace="6a41a1f7-b4b4-44e4-bad6-a1caa4c6dee2"/>
    <xsd:import namespace="ff00f04e-1965-4143-96f6-00cf1eb05b9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Location"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41a1f7-b4b4-44e4-bad6-a1caa4c6de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f00f04e-1965-4143-96f6-00cf1eb05b99"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3F21796-6E24-4D1B-B87C-3478585E2B79}">
  <ds:schemaRefs>
    <ds:schemaRef ds:uri="http://schemas.microsoft.com/office/2006/metadata/longProperties"/>
  </ds:schemaRefs>
</ds:datastoreItem>
</file>

<file path=customXml/itemProps2.xml><?xml version="1.0" encoding="utf-8"?>
<ds:datastoreItem xmlns:ds="http://schemas.openxmlformats.org/officeDocument/2006/customXml" ds:itemID="{96E90CAD-DB68-418F-9BCB-9DB97B654FBC}">
  <ds:schemaRefs>
    <ds:schemaRef ds:uri="http://schemas.microsoft.com/sharepoint/v3/contenttype/forms"/>
  </ds:schemaRefs>
</ds:datastoreItem>
</file>

<file path=customXml/itemProps3.xml><?xml version="1.0" encoding="utf-8"?>
<ds:datastoreItem xmlns:ds="http://schemas.openxmlformats.org/officeDocument/2006/customXml" ds:itemID="{16B41EAC-995B-4755-8FDC-E12DB28558D4}">
  <ds:schemaRefs>
    <ds:schemaRef ds:uri="http://schemas.microsoft.com/office/2006/documentManagement/types"/>
    <ds:schemaRef ds:uri="6a41a1f7-b4b4-44e4-bad6-a1caa4c6dee2"/>
    <ds:schemaRef ds:uri="http://purl.org/dc/dcmitype/"/>
    <ds:schemaRef ds:uri="http://www.w3.org/XML/1998/namespace"/>
    <ds:schemaRef ds:uri="http://purl.org/dc/elements/1.1/"/>
    <ds:schemaRef ds:uri="http://schemas.microsoft.com/office/infopath/2007/PartnerControls"/>
    <ds:schemaRef ds:uri="http://schemas.openxmlformats.org/package/2006/metadata/core-properties"/>
    <ds:schemaRef ds:uri="ff00f04e-1965-4143-96f6-00cf1eb05b99"/>
    <ds:schemaRef ds:uri="http://schemas.microsoft.com/office/2006/metadata/properties"/>
    <ds:schemaRef ds:uri="http://purl.org/dc/terms/"/>
  </ds:schemaRefs>
</ds:datastoreItem>
</file>

<file path=customXml/itemProps4.xml><?xml version="1.0" encoding="utf-8"?>
<ds:datastoreItem xmlns:ds="http://schemas.openxmlformats.org/officeDocument/2006/customXml" ds:itemID="{AFD4CD5C-7FE7-41CE-A351-A5E19D12FB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41a1f7-b4b4-44e4-bad6-a1caa4c6dee2"/>
    <ds:schemaRef ds:uri="ff00f04e-1965-4143-96f6-00cf1eb05b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様式2-2</vt:lpstr>
      <vt:lpstr>様式2-3</vt:lpstr>
      <vt:lpstr>様式2-4</vt:lpstr>
      <vt:lpstr>様式3-3-2</vt:lpstr>
      <vt:lpstr>様式3-3-3</vt:lpstr>
      <vt:lpstr>'様式2-2'!Print_Area</vt:lpstr>
      <vt:lpstr>'様式2-3'!Print_Area</vt:lpstr>
      <vt:lpstr>'様式2-4'!Print_Area</vt:lpstr>
      <vt:lpstr>'様式3-3-2'!Print_Area</vt:lpstr>
      <vt:lpstr>'様式3-3-3'!Print_Area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2021-07-19T10:15:13Z</cp:lastPrinted>
  <dcterms:modified xsi:type="dcterms:W3CDTF">2021-07-19T10:22:26Z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上辻　宏</vt:lpwstr>
  </property>
  <property fmtid="{D5CDD505-2E9C-101B-9397-08002B2CF9AE}" pid="3" name="Order">
    <vt:lpwstr>1092000.00000000</vt:lpwstr>
  </property>
  <property fmtid="{D5CDD505-2E9C-101B-9397-08002B2CF9AE}" pid="4" name="_ExtendedDescription">
    <vt:lpwstr/>
  </property>
  <property fmtid="{D5CDD505-2E9C-101B-9397-08002B2CF9AE}" pid="5" name="SharedWithUsers">
    <vt:lpwstr/>
  </property>
  <property fmtid="{D5CDD505-2E9C-101B-9397-08002B2CF9AE}" pid="6" name="display_urn:schemas-microsoft-com:office:office#Author">
    <vt:lpwstr>上辻　宏</vt:lpwstr>
  </property>
  <property fmtid="{D5CDD505-2E9C-101B-9397-08002B2CF9AE}" pid="7" name="ComplianceAssetId">
    <vt:lpwstr/>
  </property>
  <property fmtid="{D5CDD505-2E9C-101B-9397-08002B2CF9AE}" pid="8" name="ContentTypeId">
    <vt:lpwstr>0x010100564D4F35E79D394B9806192935CA04CC</vt:lpwstr>
  </property>
</Properties>
</file>