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filterPrivacy="1" updateLinks="never" defaultThemeVersion="124226"/>
  <xr:revisionPtr revIDLastSave="0" documentId="13_ncr:1_{8D64B26B-05EA-45C5-8180-7FE3B9A02444}" xr6:coauthVersionLast="36" xr6:coauthVersionMax="36" xr10:uidLastSave="{00000000-0000-0000-0000-000000000000}"/>
  <bookViews>
    <workbookView xWindow="0" yWindow="0" windowWidth="20490" windowHeight="8595" xr2:uid="{00000000-000D-0000-FFFF-FFFF00000000}"/>
  </bookViews>
  <sheets>
    <sheet name="はじめに" sheetId="17" r:id="rId1"/>
    <sheet name="基本情報入力シート" sheetId="16" r:id="rId2"/>
    <sheet name="別紙様式3-1" sheetId="15" r:id="rId3"/>
    <sheet name="別紙様式3-2" sheetId="20" r:id="rId4"/>
    <sheet name="【参考】サービス名一覧" sheetId="13" state="hidden" r:id="rId5"/>
  </sheets>
  <definedNames>
    <definedName name="_xlnm._FilterDatabase" localSheetId="3" hidden="1">'別紙様式3-2'!$M$18:$AH$118</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名" localSheetId="4">【参考】サービス名一覧!$A$3:$A$20</definedName>
    <definedName name="サービス名" localSheetId="1">#REF!</definedName>
    <definedName name="サービス名" localSheetId="2">#REF!</definedName>
    <definedName name="サービス名">#REF!</definedName>
    <definedName name="サービス名称">#REF!</definedName>
    <definedName name="特定" localSheetId="0">#REF!</definedName>
    <definedName name="特定">#REF!</definedName>
  </definedNames>
  <calcPr calcId="191029"/>
</workbook>
</file>

<file path=xl/calcChain.xml><?xml version="1.0" encoding="utf-8"?>
<calcChain xmlns="http://schemas.openxmlformats.org/spreadsheetml/2006/main">
  <c r="D3" i="20" l="1"/>
  <c r="S10" i="20" l="1"/>
  <c r="D25" i="15" l="1"/>
  <c r="AF8" i="20" l="1"/>
  <c r="T10" i="20" l="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Q10" i="20" l="1"/>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S42" i="15" s="1"/>
  <c r="Z8" i="20"/>
  <c r="Y8" i="20"/>
  <c r="T8" i="20"/>
  <c r="S8" i="20"/>
  <c r="R8" i="20"/>
  <c r="Q8" i="20"/>
  <c r="S30" i="15" s="1"/>
  <c r="X7" i="20"/>
  <c r="S28" i="15" s="1"/>
  <c r="S7" i="20"/>
  <c r="R7" i="20"/>
  <c r="Q7" i="20"/>
  <c r="AB29" i="15" s="1"/>
  <c r="S40" i="15" l="1"/>
  <c r="S41" i="15"/>
  <c r="S25" i="15"/>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sharedStrings.xml><?xml version="1.0" encoding="utf-8"?>
<sst xmlns="http://schemas.openxmlformats.org/spreadsheetml/2006/main" count="491" uniqueCount="397">
  <si>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</si>
  <si>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</si>
  <si>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</si>
  <si>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</si>
  <si>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</si>
  <si>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</si>
  <si>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</si>
  <si>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</si>
  <si>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</si>
  <si>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</si>
  <si>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</si>
  <si>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</si>
  <si>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</si>
  <si>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</si>
  <si>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</si>
  <si>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</si>
  <si>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</si>
  <si>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</si>
  <si>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</si>
  <si>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</si>
  <si>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</si>
  <si>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</si>
  <si>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</si>
  <si>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</si>
  <si>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</si>
  <si>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</si>
  <si>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</si>
  <si>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</si>
  <si>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</si>
  <si>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</si>
  <si>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</si>
  <si>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</si>
  <si>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</si>
  <si>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</si>
  <si>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</si>
  <si>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</si>
  <si>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</si>
  <si>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</si>
  <si>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</si>
  <si>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</si>
  <si>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</si>
  <si>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</si>
  <si>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</si>
  <si>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</si>
  <si>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</si>
  <si>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</si>
  <si>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</si>
  <si>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</si>
  <si>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</si>
  <si>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</si>
  <si>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</si>
  <si>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</si>
  <si>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</si>
  <si>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</si>
  <si>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</si>
  <si>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</si>
  <si>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</si>
  <si>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</si>
  <si>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</si>
  <si>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</si>
  <si>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</si>
  <si>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</si>
  <si>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</si>
  <si>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</si>
  <si>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</si>
  <si>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</si>
  <si>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</si>
  <si>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</si>
  <si>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</si>
  <si>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</si>
  <si>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</si>
  <si>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</si>
  <si>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</si>
  <si>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</si>
  <si>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</si>
  <si>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</si>
  <si>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</si>
  <si>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</si>
  <si>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</si>
  <si>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</si>
  <si>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</si>
  <si>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</si>
  <si>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</si>
  <si>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</si>
  <si>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</si>
  <si>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</si>
  <si>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</si>
  <si>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</si>
  <si>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</si>
  <si>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</si>
  <si>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</si>
  <si>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</si>
  <si>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</si>
  <si>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</si>
  <si>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</si>
  <si>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</si>
  <si>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</si>
  <si>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</si>
  <si>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</si>
  <si>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</si>
  <si>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</si>
  <si>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</si>
  <si>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</si>
  <si>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</si>
  <si>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</si>
  <si>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</si>
  <si>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</si>
  <si>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</si>
  <si>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</si>
  <si>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</si>
  <si>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</si>
  <si>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</si>
  <si>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</si>
  <si>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</si>
  <si>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</si>
  <si>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</si>
  <si>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</si>
  <si>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</si>
  <si>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</si>
  <si>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</si>
  <si>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</si>
  <si>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</si>
  <si>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</si>
  <si>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</si>
  <si>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</si>
  <si>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</si>
  <si>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</si>
  <si>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</si>
  <si>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</si>
  <si>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</si>
  <si>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</si>
  <si>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</si>
  <si>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</si>
  <si>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</si>
  <si>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</si>
  <si>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</si>
  <si>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</si>
  <si>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</si>
  <si>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</si>
  <si>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</si>
  <si>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</si>
  <si>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</si>
  <si>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</si>
  <si>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</si>
  <si>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</si>
  <si>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</si>
  <si>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</si>
  <si>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</si>
  <si>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</si>
  <si>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</si>
  <si>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</si>
  <si>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</si>
  <si>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</si>
  <si>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</si>
  <si>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</si>
  <si>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</si>
  <si>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</si>
  <si>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</si>
  <si>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</si>
  <si>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</si>
  <si>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</si>
  <si>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</si>
  <si>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</si>
  <si>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</si>
  <si>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</si>
  <si>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</si>
  <si>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</si>
  <si>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</si>
  <si>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</si>
  <si>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</si>
  <si>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</si>
  <si>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</si>
  <si>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</si>
  <si>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</si>
  <si>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</si>
  <si>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</si>
  <si>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</si>
  <si>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</si>
  <si>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</si>
  <si>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</si>
  <si>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</si>
  <si>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</si>
  <si>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</si>
  <si>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</si>
  <si>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</si>
  <si>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</si>
  <si>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</si>
  <si>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</si>
  <si>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</si>
  <si>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</si>
  <si>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</si>
  <si>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</si>
  <si>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</si>
  <si>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</si>
  <si>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</si>
  <si>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</si>
  <si>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</si>
  <si>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</si>
  <si>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</si>
  <si>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</si>
  <si>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</si>
  <si>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</si>
  <si>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</si>
  <si>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</si>
  <si>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</si>
  <si>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</si>
  <si>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</si>
  <si>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</si>
  <si>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</si>
  <si>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</si>
  <si>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</si>
  <si>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</si>
  <si>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</si>
  <si>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</si>
  <si>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</si>
  <si>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</si>
  <si>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</si>
  <si>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</si>
  <si>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</si>
  <si>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</si>
  <si>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13</t>
  </si>
  <si>
    <t>14</t>
  </si>
  <si>
    <t>円</t>
  </si>
  <si>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</si>
  <si>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</si>
  <si>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</si>
  <si>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</si>
  <si>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</si>
  <si>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</si>
  <si>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</si>
  <si>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</si>
  <si>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</si>
  <si>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</si>
  <si>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</si>
  <si>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</si>
  <si>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</si>
  <si>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</si>
  <si>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</si>
  <si>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</si>
  <si>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</si>
  <si>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</si>
  <si>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</si>
  <si>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</si>
  <si>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</si>
  <si>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</si>
  <si>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</si>
  <si>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</si>
  <si>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</si>
  <si>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</si>
  <si>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</si>
  <si>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</si>
  <si>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</si>
  <si>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</si>
  <si>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</si>
  <si>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</si>
  <si>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</si>
  <si>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</si>
  <si>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</si>
  <si>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</si>
  <si>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</si>
  <si>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</si>
  <si>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</si>
  <si>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</si>
  <si>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</si>
  <si>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</si>
  <si>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</si>
  <si>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</si>
  <si>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</si>
  <si>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</si>
  <si>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</si>
  <si>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</si>
  <si>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</si>
  <si>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</si>
  <si>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</si>
  <si>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</si>
  <si>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</si>
  <si>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</si>
  <si>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</si>
  <si>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</si>
  <si>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</si>
  <si>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</si>
  <si>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</si>
  <si>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</si>
  <si>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</si>
  <si>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</si>
  <si>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</si>
  <si>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</si>
  <si>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</si>
  <si>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</si>
  <si>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</si>
  <si>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</si>
  <si>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</si>
  <si>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</si>
  <si>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</si>
  <si>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</si>
  <si>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</si>
  <si>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</si>
  <si>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</si>
  <si>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</si>
  <si>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</si>
  <si>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</si>
  <si>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</si>
  <si>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</si>
  <si>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</si>
  <si>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</si>
  <si>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</si>
  <si>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</si>
  <si>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</si>
  <si>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</si>
  <si>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</si>
  <si>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</si>
  <si>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</si>
  <si>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</si>
  <si>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</si>
  <si>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</si>
  <si>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</si>
  <si>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</si>
  <si>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</si>
  <si>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</si>
  <si>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</si>
  <si>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</si>
  <si>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</si>
  <si>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</si>
  <si>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</si>
  <si>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</si>
  <si>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</si>
  <si>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</si>
  <si>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</si>
  <si>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</si>
  <si>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</si>
  <si>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</si>
  <si>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</si>
  <si>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</si>
  <si>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</si>
  <si>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</si>
  <si>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</si>
  <si>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</si>
  <si>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</si>
  <si>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</si>
  <si>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</si>
  <si>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</si>
  <si>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</si>
  <si>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</si>
  <si>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</si>
  <si>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</si>
  <si>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</si>
  <si>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</si>
  <si>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</si>
  <si>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</si>
  <si>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</si>
  <si>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</si>
  <si>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</si>
  <si>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</si>
  <si>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</si>
  <si>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</si>
  <si>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</si>
  <si>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</si>
  <si>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</si>
  <si>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</si>
  <si>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</si>
  <si>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</si>
  <si>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</si>
  <si>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</si>
  <si>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</si>
  <si>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</si>
  <si>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</si>
  <si>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</si>
  <si>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</si>
  <si>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</si>
  <si>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</si>
  <si>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</si>
  <si>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</si>
  <si>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東京都</t>
  </si>
  <si>
    <t>千代田区</t>
  </si>
  <si>
    <t>介護保険事業所名称０１</t>
  </si>
  <si>
    <t>豊島区</t>
  </si>
  <si>
    <t>介護保険事業所名称０２</t>
  </si>
  <si>
    <t>世田谷区</t>
  </si>
  <si>
    <t>介護保険事業所名称０３</t>
  </si>
  <si>
    <t>埼玉県</t>
  </si>
  <si>
    <t>さいたま市</t>
  </si>
  <si>
    <t>介護保険事業所名称０４</t>
  </si>
  <si>
    <t>横浜市</t>
  </si>
  <si>
    <t>神奈川県</t>
  </si>
  <si>
    <t>介護保険事業所名称０５</t>
  </si>
  <si>
    <t>千葉県</t>
  </si>
  <si>
    <t>千葉市</t>
  </si>
  <si>
    <t>介護保険事業所名称０６</t>
  </si>
  <si>
    <t>定期巡回･随時対応型訪問介護看護</t>
  </si>
  <si>
    <t>介護予防小規模多機能型居宅介護</t>
  </si>
  <si>
    <t>介護予防短期入所療養介護（老健）</t>
  </si>
  <si>
    <t>加算Ⅱ</t>
  </si>
  <si>
    <t>加算Ⅰ</t>
  </si>
  <si>
    <t>特定Ⅰ</t>
  </si>
  <si>
    <t>○○ケアサービス</t>
    <phoneticPr fontId="2"/>
  </si>
  <si>
    <t>厚労　花子</t>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</si>
  <si>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223" eb="225">
      <t>トリクミ</t>
    </rPh>
    <rPh sb="226" eb="227">
      <t>オコナ</t>
    </rPh>
    <rPh sb="231" eb="233">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</si>
</sst>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5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5">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5" xfId="0" applyFont="1" applyBorder="1" applyAlignment="1">
      <alignment horizontal="justify" vertical="center" wrapText="1"/>
    </xf>
    <xf numFmtId="0" fontId="19" fillId="0" borderId="80" xfId="0" applyFont="1" applyBorder="1" applyAlignment="1">
      <alignment horizontal="justify" vertical="center" wrapText="1"/>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1" borderId="33" xfId="0" applyFont="1" applyFill="1" applyBorder="1" applyAlignment="1">
      <alignment horizontal="center" vertical="center"/>
    </xf>
    <xf numFmtId="0" fontId="28" fillId="12" borderId="27" xfId="0" applyFont="1" applyFill="1" applyBorder="1">
      <alignment vertical="center"/>
    </xf>
    <xf numFmtId="0" fontId="29" fillId="12" borderId="58"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69"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9"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4" fillId="0" borderId="30"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4" fillId="0" borderId="36" xfId="0" applyFont="1" applyFill="1" applyBorder="1" applyAlignment="1">
      <alignment horizontal="left" vertical="center" wrapText="1"/>
    </xf>
    <xf numFmtId="0" fontId="33" fillId="0" borderId="39" xfId="0" applyFont="1" applyFill="1" applyBorder="1">
      <alignment vertical="center"/>
    </xf>
    <xf numFmtId="0" fontId="37" fillId="0" borderId="0" xfId="0" applyFont="1" applyFill="1" applyBorder="1">
      <alignment vertical="center"/>
    </xf>
    <xf numFmtId="0" fontId="33" fillId="7" borderId="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7" fillId="7" borderId="10" xfId="0" applyFont="1" applyFill="1" applyBorder="1" applyAlignment="1">
      <alignment horizontal="center" vertical="center"/>
    </xf>
    <xf numFmtId="0" fontId="37" fillId="7" borderId="10" xfId="0" applyFont="1" applyFill="1" applyBorder="1">
      <alignment vertical="center"/>
    </xf>
    <xf numFmtId="0" fontId="37" fillId="7" borderId="54"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7" fillId="4" borderId="10" xfId="0" applyFont="1" applyFill="1" applyBorder="1">
      <alignment vertical="center"/>
    </xf>
    <xf numFmtId="0" fontId="33" fillId="4" borderId="54" xfId="0" applyFont="1" applyFill="1" applyBorder="1">
      <alignment vertical="center"/>
    </xf>
    <xf numFmtId="0" fontId="33" fillId="0" borderId="36"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3" xfId="0" applyFont="1" applyFill="1" applyBorder="1" applyAlignment="1" applyProtection="1">
      <alignment vertical="center" shrinkToFit="1"/>
      <protection locked="0"/>
    </xf>
    <xf numFmtId="0" fontId="34" fillId="3" borderId="4" xfId="0" applyFont="1" applyFill="1" applyBorder="1" applyAlignment="1" applyProtection="1">
      <alignment vertical="center" shrinkToFit="1"/>
      <protection locked="0"/>
    </xf>
    <xf numFmtId="0" fontId="34" fillId="0" borderId="2" xfId="0" applyFont="1" applyFill="1" applyBorder="1" applyAlignment="1">
      <alignment horizontal="center" vertical="center"/>
    </xf>
    <xf numFmtId="0" fontId="34" fillId="0" borderId="15" xfId="0" applyFont="1" applyFill="1" applyBorder="1" applyAlignment="1">
      <alignment vertical="center"/>
    </xf>
    <xf numFmtId="0" fontId="34" fillId="0" borderId="3" xfId="0" applyFont="1" applyFill="1" applyBorder="1" applyAlignment="1">
      <alignment vertical="center"/>
    </xf>
    <xf numFmtId="0" fontId="34" fillId="0" borderId="3" xfId="0" applyFont="1" applyFill="1" applyBorder="1" applyAlignment="1" applyProtection="1">
      <alignment vertical="center" shrinkToFit="1"/>
      <protection locked="0"/>
    </xf>
    <xf numFmtId="0" fontId="34" fillId="0" borderId="5" xfId="0" applyFont="1" applyFill="1" applyBorder="1" applyAlignment="1">
      <alignment horizontal="center" vertical="center"/>
    </xf>
    <xf numFmtId="0" fontId="34" fillId="0" borderId="6" xfId="0" applyFont="1" applyFill="1" applyBorder="1" applyAlignment="1">
      <alignment vertical="center"/>
    </xf>
    <xf numFmtId="0" fontId="34" fillId="0" borderId="6" xfId="0" applyFont="1" applyFill="1" applyBorder="1" applyAlignment="1">
      <alignment horizontal="center" vertical="center"/>
    </xf>
    <xf numFmtId="0" fontId="34" fillId="0" borderId="6" xfId="0" applyFont="1" applyFill="1" applyBorder="1" applyAlignment="1" applyProtection="1">
      <alignment vertical="center" shrinkToFit="1"/>
      <protection locked="0"/>
    </xf>
    <xf numFmtId="0" fontId="39" fillId="0" borderId="6" xfId="0" applyFont="1" applyFill="1" applyBorder="1" applyAlignment="1" applyProtection="1">
      <alignment horizontal="right" vertical="center"/>
      <protection locked="0"/>
    </xf>
    <xf numFmtId="0" fontId="34" fillId="0" borderId="21" xfId="0" applyFont="1" applyFill="1" applyBorder="1" applyAlignment="1">
      <alignment horizontal="center" vertical="center"/>
    </xf>
    <xf numFmtId="0" fontId="34" fillId="0" borderId="40" xfId="0" applyFont="1" applyFill="1" applyBorder="1" applyAlignment="1">
      <alignment vertical="center"/>
    </xf>
    <xf numFmtId="0" fontId="34" fillId="0" borderId="10" xfId="0" applyFont="1" applyFill="1" applyBorder="1" applyAlignment="1">
      <alignment horizontal="center" vertical="center"/>
    </xf>
    <xf numFmtId="0" fontId="34" fillId="0" borderId="10" xfId="0" applyFont="1" applyFill="1" applyBorder="1" applyAlignment="1" applyProtection="1">
      <alignment vertical="center" shrinkToFit="1"/>
      <protection locked="0"/>
    </xf>
    <xf numFmtId="0" fontId="34" fillId="0" borderId="49" xfId="0" applyFont="1" applyFill="1" applyBorder="1" applyAlignment="1">
      <alignment vertical="center"/>
    </xf>
    <xf numFmtId="0" fontId="34" fillId="0" borderId="18" xfId="0" applyFont="1" applyFill="1" applyBorder="1" applyAlignment="1">
      <alignment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0" fontId="38" fillId="0" borderId="6" xfId="0" applyFont="1" applyFill="1" applyBorder="1" applyAlignment="1">
      <alignment vertical="center"/>
    </xf>
    <xf numFmtId="0" fontId="34" fillId="0" borderId="6" xfId="0" applyFont="1" applyFill="1" applyBorder="1" applyAlignment="1">
      <alignment horizontal="left" vertical="center"/>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52"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1" xfId="0" applyFont="1" applyBorder="1" applyAlignment="1" applyProtection="1">
      <alignment horizontal="center" vertical="center" wrapText="1"/>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0" fontId="37" fillId="7" borderId="16" xfId="0" applyFont="1" applyFill="1" applyBorder="1" applyAlignment="1" applyProtection="1">
      <alignment horizontal="center" vertical="center"/>
      <protection locked="0"/>
    </xf>
    <xf numFmtId="176" fontId="37" fillId="7" borderId="16" xfId="0" applyNumberFormat="1" applyFont="1" applyFill="1" applyBorder="1" applyAlignment="1" applyProtection="1">
      <alignment vertical="center" shrinkToFit="1"/>
    </xf>
    <xf numFmtId="176" fontId="37" fillId="7" borderId="7" xfId="0" applyNumberFormat="1" applyFont="1" applyFill="1" applyBorder="1" applyAlignment="1" applyProtection="1">
      <alignment vertical="center" shrinkToFit="1"/>
    </xf>
    <xf numFmtId="0" fontId="37" fillId="5" borderId="16" xfId="0" applyFont="1" applyFill="1" applyBorder="1" applyAlignment="1" applyProtection="1">
      <alignment horizontal="center" vertical="center"/>
      <protection locked="0"/>
    </xf>
    <xf numFmtId="176" fontId="37" fillId="5" borderId="16" xfId="0" applyNumberFormat="1" applyFont="1" applyFill="1" applyBorder="1" applyAlignment="1" applyProtection="1">
      <alignment vertical="center" shrinkToFit="1"/>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176" fontId="37" fillId="7" borderId="1" xfId="0" applyNumberFormat="1" applyFont="1" applyFill="1" applyBorder="1" applyAlignment="1" applyProtection="1">
      <alignment vertical="center" shrinkToFit="1"/>
    </xf>
    <xf numFmtId="176" fontId="37" fillId="5" borderId="1" xfId="0" applyNumberFormat="1" applyFont="1" applyFill="1" applyBorder="1" applyAlignment="1" applyProtection="1">
      <alignment vertical="center" shrinkToFit="1"/>
    </xf>
    <xf numFmtId="176" fontId="37" fillId="5" borderId="4" xfId="0" applyNumberFormat="1" applyFont="1" applyFill="1" applyBorder="1" applyAlignment="1" applyProtection="1">
      <alignment vertical="center" shrinkToFit="1"/>
    </xf>
    <xf numFmtId="179" fontId="37" fillId="5" borderId="4" xfId="0" applyNumberFormat="1" applyFont="1" applyFill="1" applyBorder="1" applyAlignment="1" applyProtection="1">
      <alignment vertical="center" shrinkToFit="1"/>
    </xf>
    <xf numFmtId="181" fontId="37" fillId="5" borderId="1" xfId="0" applyNumberFormat="1" applyFont="1" applyFill="1" applyBorder="1" applyAlignment="1">
      <alignment vertical="center" shrinkToFit="1"/>
    </xf>
    <xf numFmtId="176" fontId="37" fillId="5" borderId="7" xfId="0" applyNumberFormat="1" applyFont="1" applyFill="1" applyBorder="1" applyAlignment="1" applyProtection="1">
      <alignment vertical="center" shrinkToFit="1"/>
    </xf>
    <xf numFmtId="179" fontId="37" fillId="5" borderId="7" xfId="0" applyNumberFormat="1" applyFont="1" applyFill="1" applyBorder="1" applyAlignment="1" applyProtection="1">
      <alignment vertical="center" shrinkToFit="1"/>
    </xf>
    <xf numFmtId="181" fontId="37" fillId="5" borderId="16" xfId="0" applyNumberFormat="1" applyFont="1" applyFill="1" applyBorder="1" applyAlignment="1">
      <alignment vertical="center" shrinkToFit="1"/>
    </xf>
    <xf numFmtId="0" fontId="37" fillId="7" borderId="1" xfId="0" applyFont="1" applyFill="1" applyBorder="1" applyAlignment="1" applyProtection="1">
      <alignment horizontal="center" vertical="center"/>
      <protection locked="0"/>
    </xf>
    <xf numFmtId="176" fontId="37" fillId="7" borderId="4" xfId="0" applyNumberFormat="1" applyFont="1" applyFill="1" applyBorder="1" applyAlignment="1" applyProtection="1">
      <alignment vertical="center" shrinkToFit="1"/>
    </xf>
    <xf numFmtId="0" fontId="37" fillId="5" borderId="1" xfId="0" applyFont="1" applyFill="1" applyBorder="1" applyAlignment="1" applyProtection="1">
      <alignment horizontal="center" vertical="center"/>
      <protection locked="0"/>
    </xf>
    <xf numFmtId="0" fontId="38" fillId="0" borderId="0" xfId="0" applyFont="1" applyFill="1" applyAlignment="1">
      <alignment horizontal="left" vertical="top" wrapText="1"/>
    </xf>
    <xf numFmtId="0" fontId="28" fillId="12" borderId="0" xfId="0" applyFont="1" applyFill="1" applyBorder="1">
      <alignment vertical="center"/>
    </xf>
    <xf numFmtId="0" fontId="29" fillId="12"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49" fontId="49" fillId="0" borderId="0" xfId="0" applyNumberFormat="1" applyFont="1" applyFill="1">
      <alignment vertical="center"/>
    </xf>
    <xf numFmtId="0" fontId="22" fillId="0" borderId="0" xfId="0" applyFont="1">
      <alignment vertical="center"/>
    </xf>
    <xf numFmtId="0" fontId="22" fillId="0" borderId="0" xfId="0" applyFont="1" applyBorder="1">
      <alignment vertical="center"/>
    </xf>
    <xf numFmtId="49" fontId="37" fillId="0" borderId="3" xfId="0" applyNumberFormat="1" applyFont="1" applyFill="1" applyBorder="1" applyAlignment="1">
      <alignment horizontal="left" vertical="center" wrapText="1"/>
    </xf>
    <xf numFmtId="49" fontId="37" fillId="0" borderId="3" xfId="0" applyNumberFormat="1" applyFont="1" applyBorder="1" applyAlignment="1">
      <alignment horizontal="left" vertical="center" wrapText="1"/>
    </xf>
    <xf numFmtId="0" fontId="38" fillId="6" borderId="81" xfId="0" applyFont="1" applyFill="1" applyBorder="1" applyAlignment="1">
      <alignment horizontal="center" vertical="center" wrapText="1"/>
    </xf>
    <xf numFmtId="0" fontId="22" fillId="0" borderId="0" xfId="0" applyFont="1" applyFill="1" applyAlignment="1">
      <alignment vertical="top"/>
    </xf>
    <xf numFmtId="0" fontId="38" fillId="6" borderId="61" xfId="0" applyFont="1" applyFill="1" applyBorder="1" applyAlignment="1">
      <alignment horizontal="center" vertical="center" wrapText="1"/>
    </xf>
    <xf numFmtId="0" fontId="38" fillId="6" borderId="88" xfId="0" applyFont="1" applyFill="1" applyBorder="1" applyAlignment="1">
      <alignment horizontal="center" vertical="center" wrapText="1"/>
    </xf>
    <xf numFmtId="0" fontId="38" fillId="6" borderId="90" xfId="0" applyFont="1" applyFill="1" applyBorder="1" applyAlignment="1">
      <alignment horizontal="center" vertical="center" wrapText="1"/>
    </xf>
    <xf numFmtId="0" fontId="38" fillId="6" borderId="92" xfId="0" applyFont="1" applyFill="1" applyBorder="1" applyAlignment="1">
      <alignment horizontal="center" vertical="center" wrapText="1"/>
    </xf>
    <xf numFmtId="0" fontId="38" fillId="6" borderId="94" xfId="0" applyFont="1" applyFill="1" applyBorder="1" applyAlignment="1">
      <alignment horizontal="center" vertical="center" wrapText="1"/>
    </xf>
    <xf numFmtId="0" fontId="22" fillId="0" borderId="0" xfId="0" applyFont="1" applyBorder="1" applyAlignment="1">
      <alignment vertical="top"/>
    </xf>
    <xf numFmtId="0" fontId="38" fillId="6" borderId="63"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62" xfId="0" applyFont="1" applyFill="1" applyBorder="1" applyAlignment="1">
      <alignment vertical="center" wrapText="1"/>
    </xf>
    <xf numFmtId="0" fontId="38" fillId="2" borderId="89" xfId="0" applyFont="1" applyFill="1" applyBorder="1" applyAlignment="1">
      <alignment vertical="center" wrapText="1"/>
    </xf>
    <xf numFmtId="0" fontId="38" fillId="2" borderId="91" xfId="0" applyFont="1" applyFill="1" applyBorder="1" applyAlignment="1">
      <alignment vertical="center" wrapText="1"/>
    </xf>
    <xf numFmtId="0" fontId="38" fillId="2" borderId="93" xfId="0" applyFont="1" applyFill="1" applyBorder="1" applyAlignment="1">
      <alignment vertical="center" wrapText="1"/>
    </xf>
    <xf numFmtId="0" fontId="38" fillId="2" borderId="84" xfId="0" applyFont="1" applyFill="1" applyBorder="1" applyAlignment="1">
      <alignment vertical="center" wrapText="1"/>
    </xf>
    <xf numFmtId="0" fontId="38" fillId="2" borderId="36" xfId="0" applyFont="1" applyFill="1" applyBorder="1" applyAlignment="1">
      <alignment vertical="center" wrapText="1"/>
    </xf>
    <xf numFmtId="0" fontId="38" fillId="2" borderId="4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38" fillId="0" borderId="0" xfId="0" applyFont="1" applyFill="1" applyBorder="1" applyAlignment="1">
      <alignment horizontal="right" vertical="center"/>
    </xf>
    <xf numFmtId="0" fontId="37" fillId="6" borderId="0" xfId="0" applyFont="1" applyFill="1" applyBorder="1" applyAlignment="1">
      <alignment vertical="center" wrapText="1"/>
    </xf>
    <xf numFmtId="0" fontId="38" fillId="6" borderId="0" xfId="0" applyFont="1" applyFill="1" applyBorder="1" applyAlignment="1">
      <alignment vertical="center"/>
    </xf>
    <xf numFmtId="0" fontId="37" fillId="6" borderId="0" xfId="0" applyFont="1" applyFill="1" applyAlignment="1">
      <alignment vertical="center"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3" xfId="0" applyFont="1" applyFill="1" applyBorder="1" applyAlignment="1">
      <alignment vertical="center" shrinkToFit="1"/>
    </xf>
    <xf numFmtId="0" fontId="37" fillId="0" borderId="71" xfId="0" applyFont="1" applyFill="1" applyBorder="1" applyAlignment="1" applyProtection="1">
      <alignment horizontal="center" vertical="center" wrapText="1"/>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4" xfId="0" applyNumberFormat="1" applyFont="1" applyBorder="1" applyAlignment="1" applyProtection="1">
      <alignment vertical="center" shrinkToFit="1"/>
    </xf>
    <xf numFmtId="176" fontId="37" fillId="0" borderId="95"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7" borderId="111" xfId="0" applyFont="1" applyFill="1" applyBorder="1" applyProtection="1">
      <alignment vertical="center"/>
      <protection locked="0"/>
    </xf>
    <xf numFmtId="176" fontId="37" fillId="0" borderId="96" xfId="0" applyNumberFormat="1" applyFont="1" applyBorder="1" applyAlignment="1" applyProtection="1">
      <alignment vertical="center" shrinkToFit="1"/>
    </xf>
    <xf numFmtId="176" fontId="37" fillId="0" borderId="1" xfId="0" applyNumberFormat="1" applyFont="1" applyFill="1" applyBorder="1" applyAlignment="1" applyProtection="1">
      <alignment vertical="center" shrinkToFit="1"/>
    </xf>
    <xf numFmtId="176" fontId="37" fillId="0" borderId="95" xfId="0" applyNumberFormat="1" applyFont="1" applyFill="1" applyBorder="1" applyProtection="1">
      <alignment vertical="center"/>
      <protection locked="0"/>
    </xf>
    <xf numFmtId="179" fontId="37" fillId="5" borderId="1" xfId="0" applyNumberFormat="1" applyFont="1" applyFill="1" applyBorder="1" applyAlignment="1" applyProtection="1">
      <alignment vertical="center" shrinkToFit="1"/>
    </xf>
    <xf numFmtId="0" fontId="37" fillId="0" borderId="85" xfId="0" applyFont="1" applyBorder="1" applyAlignment="1" applyProtection="1">
      <alignment horizontal="center" vertical="center"/>
      <protection locked="0"/>
    </xf>
    <xf numFmtId="0" fontId="37" fillId="0" borderId="85" xfId="0" applyFont="1" applyBorder="1" applyAlignment="1" applyProtection="1">
      <alignment horizontal="center" vertical="center" wrapText="1"/>
      <protection locked="0"/>
    </xf>
    <xf numFmtId="0" fontId="37" fillId="2" borderId="85" xfId="0" applyFont="1" applyFill="1" applyBorder="1" applyAlignment="1" applyProtection="1">
      <alignment vertical="center" wrapText="1"/>
      <protection locked="0"/>
    </xf>
    <xf numFmtId="176" fontId="37" fillId="0" borderId="85" xfId="0" applyNumberFormat="1" applyFont="1" applyBorder="1" applyAlignment="1" applyProtection="1">
      <alignment vertical="center" shrinkToFit="1"/>
    </xf>
    <xf numFmtId="0" fontId="34" fillId="0" borderId="0" xfId="0" applyFont="1" applyBorder="1" applyAlignment="1" applyProtection="1">
      <alignment vertical="center" wrapText="1"/>
      <protection locked="0"/>
    </xf>
    <xf numFmtId="0" fontId="37" fillId="5" borderId="105" xfId="0" applyFont="1" applyFill="1" applyBorder="1" applyProtection="1">
      <alignment vertical="center"/>
      <protection locked="0"/>
    </xf>
    <xf numFmtId="0" fontId="34" fillId="5" borderId="106" xfId="0" applyFont="1" applyFill="1" applyBorder="1" applyProtection="1">
      <alignment vertical="center"/>
      <protection locked="0"/>
    </xf>
    <xf numFmtId="0" fontId="28" fillId="0" borderId="0" xfId="0" applyFont="1" applyFill="1" applyBorder="1" applyAlignment="1">
      <alignment horizontal="center" vertical="center"/>
    </xf>
    <xf numFmtId="0" fontId="27" fillId="0" borderId="68" xfId="0" applyFont="1" applyFill="1" applyBorder="1" applyAlignment="1">
      <alignment horizontal="center" vertical="center"/>
    </xf>
    <xf numFmtId="0" fontId="27" fillId="0" borderId="72" xfId="0" applyFont="1" applyFill="1" applyBorder="1" applyAlignment="1">
      <alignment horizontal="center" vertical="center"/>
    </xf>
    <xf numFmtId="0" fontId="54" fillId="0" borderId="68" xfId="0" applyFont="1" applyFill="1" applyBorder="1" applyAlignment="1">
      <alignment horizontal="center" vertical="center" wrapText="1"/>
    </xf>
    <xf numFmtId="0" fontId="26" fillId="0" borderId="0" xfId="0" applyFont="1">
      <alignment vertical="center"/>
    </xf>
    <xf numFmtId="0" fontId="34" fillId="0" borderId="114" xfId="0" applyFont="1" applyFill="1" applyBorder="1" applyAlignment="1">
      <alignment vertical="center"/>
    </xf>
    <xf numFmtId="0" fontId="28" fillId="12" borderId="58" xfId="0" applyFont="1" applyFill="1" applyBorder="1">
      <alignment vertical="center"/>
    </xf>
    <xf numFmtId="0" fontId="37" fillId="2" borderId="1" xfId="0" applyFont="1" applyFill="1" applyBorder="1" applyAlignment="1" applyProtection="1">
      <alignment horizontal="center" vertical="center"/>
      <protection locked="0"/>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5" xfId="0" applyFont="1" applyFill="1" applyBorder="1" applyAlignment="1">
      <alignment horizontal="center" vertical="center"/>
    </xf>
    <xf numFmtId="0" fontId="37" fillId="2" borderId="116" xfId="0" applyNumberFormat="1" applyFont="1" applyFill="1" applyBorder="1" applyAlignment="1" applyProtection="1">
      <alignment vertical="center"/>
      <protection locked="0"/>
    </xf>
    <xf numFmtId="0" fontId="37" fillId="2" borderId="117"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shrinkToFit="1"/>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37" fillId="2" borderId="1" xfId="0" applyNumberFormat="1" applyFont="1" applyFill="1" applyBorder="1" applyAlignment="1" applyProtection="1">
      <alignment vertical="center" shrinkToFit="1"/>
      <protection locked="0"/>
    </xf>
    <xf numFmtId="0" fontId="58" fillId="0" borderId="0" xfId="0" applyFont="1" applyAlignment="1">
      <alignment vertical="center"/>
    </xf>
    <xf numFmtId="0" fontId="57" fillId="0" borderId="71" xfId="0" applyFont="1" applyBorder="1" applyAlignment="1">
      <alignment vertical="center"/>
    </xf>
    <xf numFmtId="0" fontId="57" fillId="0" borderId="74" xfId="0" applyFont="1" applyBorder="1" applyAlignment="1">
      <alignment vertical="center"/>
    </xf>
    <xf numFmtId="0" fontId="37" fillId="0" borderId="68"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37" fillId="0" borderId="78" xfId="0" applyNumberFormat="1" applyFont="1" applyBorder="1" applyAlignment="1" applyProtection="1">
      <alignment vertical="center" shrinkToFit="1"/>
    </xf>
    <xf numFmtId="176" fontId="37" fillId="0" borderId="73" xfId="0" applyNumberFormat="1" applyFont="1" applyBorder="1" applyAlignment="1" applyProtection="1">
      <alignment vertical="center" shrinkToFit="1"/>
    </xf>
    <xf numFmtId="176" fontId="37" fillId="6" borderId="7" xfId="0" applyNumberFormat="1" applyFont="1" applyFill="1" applyBorder="1" applyAlignment="1" applyProtection="1">
      <alignment vertical="center" shrinkToFit="1"/>
    </xf>
    <xf numFmtId="176" fontId="37" fillId="6" borderId="1" xfId="0" applyNumberFormat="1" applyFont="1" applyFill="1" applyBorder="1" applyAlignment="1" applyProtection="1">
      <alignment vertical="center" shrinkToFit="1"/>
    </xf>
    <xf numFmtId="176" fontId="37" fillId="6" borderId="4" xfId="0" applyNumberFormat="1" applyFont="1" applyFill="1" applyBorder="1" applyAlignment="1" applyProtection="1">
      <alignment vertical="center" shrinkToFit="1"/>
    </xf>
    <xf numFmtId="176" fontId="38" fillId="0" borderId="66" xfId="0" applyNumberFormat="1" applyFont="1" applyBorder="1" applyAlignment="1" applyProtection="1">
      <alignment horizontal="center" vertical="center" wrapText="1" shrinkToFit="1"/>
    </xf>
    <xf numFmtId="0" fontId="38" fillId="0" borderId="16" xfId="0" applyFont="1" applyBorder="1" applyAlignment="1" applyProtection="1">
      <alignment horizontal="center" vertical="center" wrapText="1"/>
      <protection locked="0"/>
    </xf>
    <xf numFmtId="0" fontId="38" fillId="0" borderId="71" xfId="0" applyFont="1" applyBorder="1" applyAlignment="1" applyProtection="1">
      <alignment horizontal="center" vertical="center" wrapText="1"/>
      <protection locked="0"/>
    </xf>
    <xf numFmtId="176" fontId="38" fillId="0" borderId="97" xfId="0" applyNumberFormat="1" applyFont="1" applyBorder="1" applyAlignment="1" applyProtection="1">
      <alignment horizontal="center" vertical="center" wrapText="1" shrinkToFit="1"/>
    </xf>
    <xf numFmtId="176" fontId="38" fillId="0" borderId="77"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4" xfId="0" applyFont="1" applyFill="1" applyBorder="1" applyAlignment="1">
      <alignment horizontal="center" vertical="center"/>
    </xf>
    <xf numFmtId="0" fontId="8" fillId="8" borderId="125" xfId="0" applyFont="1" applyFill="1" applyBorder="1" applyAlignment="1">
      <alignment horizontal="center" vertical="center"/>
    </xf>
    <xf numFmtId="0" fontId="8" fillId="8" borderId="126" xfId="0" applyFont="1" applyFill="1" applyBorder="1" applyAlignment="1">
      <alignment horizontal="center" vertical="center"/>
    </xf>
    <xf numFmtId="0" fontId="8" fillId="8" borderId="66" xfId="0" applyFont="1" applyFill="1" applyBorder="1" applyAlignment="1">
      <alignment vertical="center" wrapText="1"/>
    </xf>
    <xf numFmtId="0" fontId="8" fillId="8" borderId="67" xfId="0" applyFont="1" applyFill="1" applyBorder="1" applyAlignment="1">
      <alignment vertical="center" wrapText="1"/>
    </xf>
    <xf numFmtId="0" fontId="8" fillId="8" borderId="70" xfId="0" applyFont="1" applyFill="1" applyBorder="1" applyAlignment="1">
      <alignment vertical="center" wrapText="1"/>
    </xf>
    <xf numFmtId="0" fontId="8" fillId="8" borderId="71" xfId="0" applyFont="1" applyFill="1" applyBorder="1" applyAlignment="1">
      <alignment vertical="center" wrapText="1"/>
    </xf>
    <xf numFmtId="0" fontId="8" fillId="8" borderId="127" xfId="0" applyFont="1" applyFill="1" applyBorder="1" applyAlignment="1">
      <alignment horizontal="center"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73" xfId="0" applyFont="1" applyFill="1" applyBorder="1" applyAlignment="1">
      <alignment vertical="center"/>
    </xf>
    <xf numFmtId="0" fontId="8" fillId="8" borderId="73" xfId="0" applyFont="1" applyFill="1" applyBorder="1" applyAlignment="1">
      <alignment vertical="center" wrapText="1"/>
    </xf>
    <xf numFmtId="0" fontId="8" fillId="8" borderId="74" xfId="0" applyFont="1" applyFill="1" applyBorder="1" applyAlignment="1">
      <alignment vertical="center" wrapText="1"/>
    </xf>
    <xf numFmtId="183" fontId="37" fillId="5" borderId="7" xfId="0" applyNumberFormat="1" applyFont="1" applyFill="1" applyBorder="1" applyAlignment="1" applyProtection="1">
      <alignment vertical="center" shrinkToFit="1"/>
    </xf>
    <xf numFmtId="183" fontId="37" fillId="5" borderId="1" xfId="0" applyNumberFormat="1" applyFont="1" applyFill="1" applyBorder="1" applyAlignment="1" applyProtection="1">
      <alignment vertical="center" shrinkToFit="1"/>
    </xf>
    <xf numFmtId="183" fontId="37" fillId="5" borderId="4" xfId="0" applyNumberFormat="1" applyFont="1" applyFill="1" applyBorder="1" applyAlignment="1" applyProtection="1">
      <alignment vertical="center" shrinkToFit="1"/>
    </xf>
    <xf numFmtId="0" fontId="37" fillId="2" borderId="46" xfId="0" applyFont="1" applyFill="1" applyBorder="1" applyAlignment="1" applyProtection="1">
      <alignment horizontal="center" vertical="center"/>
      <protection locked="0"/>
    </xf>
    <xf numFmtId="176" fontId="38" fillId="0" borderId="67" xfId="0" applyNumberFormat="1" applyFont="1" applyBorder="1" applyAlignment="1" applyProtection="1">
      <alignment horizontal="center" vertical="center" wrapText="1" shrinkToFit="1"/>
    </xf>
    <xf numFmtId="0" fontId="8" fillId="8" borderId="1" xfId="0" applyFont="1" applyFill="1" applyBorder="1" applyAlignment="1">
      <alignment vertical="center"/>
    </xf>
    <xf numFmtId="0" fontId="8" fillId="8" borderId="66" xfId="0" applyFont="1" applyFill="1" applyBorder="1" applyAlignment="1">
      <alignment vertical="center"/>
    </xf>
    <xf numFmtId="0" fontId="53" fillId="0" borderId="0" xfId="0" applyFont="1" applyAlignment="1">
      <alignment horizontal="left" vertical="top"/>
    </xf>
    <xf numFmtId="0" fontId="53" fillId="0" borderId="0" xfId="0" applyFont="1" applyAlignment="1">
      <alignment horizontal="left" vertical="top" wrapText="1"/>
    </xf>
    <xf numFmtId="0" fontId="50" fillId="0" borderId="0" xfId="0" applyFont="1" applyAlignment="1">
      <alignment horizontal="left" vertical="top" wrapText="1"/>
    </xf>
    <xf numFmtId="0" fontId="18" fillId="0" borderId="1" xfId="0" applyFont="1" applyBorder="1" applyAlignment="1">
      <alignment horizontal="center" vertical="center"/>
    </xf>
    <xf numFmtId="0" fontId="9" fillId="0" borderId="79"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3"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77" xfId="0" applyFont="1" applyFill="1" applyBorder="1" applyAlignment="1">
      <alignment vertical="center"/>
    </xf>
    <xf numFmtId="0" fontId="8" fillId="8" borderId="99" xfId="0" applyFont="1" applyFill="1" applyBorder="1" applyAlignment="1">
      <alignment vertical="center"/>
    </xf>
    <xf numFmtId="0" fontId="8" fillId="8" borderId="9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98" xfId="0" applyFont="1" applyFill="1" applyBorder="1" applyAlignment="1">
      <alignment horizontal="left" vertical="center"/>
    </xf>
    <xf numFmtId="0" fontId="8" fillId="8" borderId="3" xfId="0" applyFont="1" applyFill="1" applyBorder="1" applyAlignment="1">
      <alignment horizontal="left" vertical="center"/>
    </xf>
    <xf numFmtId="0" fontId="8" fillId="8" borderId="130" xfId="0" applyFont="1" applyFill="1" applyBorder="1" applyAlignment="1">
      <alignment horizontal="left" vertical="center"/>
    </xf>
    <xf numFmtId="0" fontId="32" fillId="8" borderId="105" xfId="4" applyFont="1" applyFill="1" applyBorder="1" applyAlignment="1">
      <alignment horizontal="left" vertical="center"/>
    </xf>
    <xf numFmtId="0" fontId="32" fillId="8" borderId="106" xfId="4" applyFont="1" applyFill="1" applyBorder="1" applyAlignment="1">
      <alignment horizontal="left" vertical="center"/>
    </xf>
    <xf numFmtId="0" fontId="32" fillId="8" borderId="131" xfId="4"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10" xfId="0" applyFont="1" applyFill="1" applyBorder="1" applyAlignment="1">
      <alignment horizontal="left" vertical="center"/>
    </xf>
    <xf numFmtId="0" fontId="8" fillId="8" borderId="19" xfId="0" applyFont="1" applyFill="1" applyBorder="1" applyAlignment="1">
      <alignment horizontal="left" vertical="center"/>
    </xf>
    <xf numFmtId="0" fontId="8" fillId="8" borderId="87"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113" xfId="0" applyFont="1" applyFill="1" applyBorder="1" applyAlignment="1">
      <alignment horizontal="left" vertical="center"/>
    </xf>
    <xf numFmtId="0" fontId="8" fillId="8" borderId="99" xfId="0" applyFont="1" applyFill="1" applyBorder="1" applyAlignment="1">
      <alignment horizontal="left" vertical="center"/>
    </xf>
    <xf numFmtId="0" fontId="8" fillId="8" borderId="103" xfId="0" applyFont="1" applyFill="1" applyBorder="1" applyAlignment="1">
      <alignment horizontal="left" vertical="center"/>
    </xf>
    <xf numFmtId="0" fontId="8" fillId="8" borderId="111" xfId="0" applyFont="1" applyFill="1" applyBorder="1" applyAlignment="1">
      <alignment horizontal="left" vertical="center"/>
    </xf>
    <xf numFmtId="0" fontId="8" fillId="8" borderId="6" xfId="0" applyFont="1" applyFill="1" applyBorder="1" applyAlignment="1">
      <alignment horizontal="left" vertical="center"/>
    </xf>
    <xf numFmtId="0" fontId="8" fillId="8" borderId="86" xfId="0" applyFont="1" applyFill="1" applyBorder="1" applyAlignment="1">
      <alignment horizontal="left" vertical="center"/>
    </xf>
    <xf numFmtId="0" fontId="42" fillId="0" borderId="0" xfId="0" applyFont="1" applyFill="1" applyBorder="1" applyAlignment="1">
      <alignment horizontal="center" vertical="center"/>
    </xf>
    <xf numFmtId="176" fontId="42" fillId="6" borderId="0" xfId="0" applyNumberFormat="1" applyFont="1" applyFill="1" applyBorder="1" applyAlignment="1" applyProtection="1">
      <alignment vertical="center" shrinkToFit="1"/>
      <protection locked="0"/>
    </xf>
    <xf numFmtId="0" fontId="34" fillId="0" borderId="20" xfId="0" applyFont="1" applyFill="1" applyBorder="1" applyAlignment="1">
      <alignment horizontal="center" vertical="center"/>
    </xf>
    <xf numFmtId="0" fontId="34" fillId="0" borderId="48" xfId="0" applyFont="1" applyFill="1" applyBorder="1" applyAlignment="1">
      <alignment horizontal="center" vertical="center"/>
    </xf>
    <xf numFmtId="176" fontId="34" fillId="7" borderId="26" xfId="0" applyNumberFormat="1" applyFont="1" applyFill="1" applyBorder="1" applyAlignment="1" applyProtection="1">
      <alignment horizontal="right" vertical="center"/>
      <protection locked="0"/>
    </xf>
    <xf numFmtId="0" fontId="34" fillId="7" borderId="27" xfId="0" applyFont="1" applyFill="1" applyBorder="1" applyAlignment="1" applyProtection="1">
      <alignment horizontal="right" vertical="center"/>
      <protection locked="0"/>
    </xf>
    <xf numFmtId="0" fontId="34" fillId="7" borderId="58" xfId="0"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0" fontId="22" fillId="5" borderId="27" xfId="0" applyFont="1" applyFill="1" applyBorder="1" applyAlignment="1" applyProtection="1">
      <alignment horizontal="right" vertical="center"/>
      <protection locked="0"/>
    </xf>
    <xf numFmtId="0" fontId="22" fillId="5" borderId="58" xfId="0" applyFont="1" applyFill="1" applyBorder="1" applyAlignment="1" applyProtection="1">
      <alignment horizontal="right"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8" fillId="2" borderId="53" xfId="0" applyFont="1" applyFill="1" applyBorder="1" applyAlignment="1">
      <alignment horizontal="left" vertical="center" wrapText="1"/>
    </xf>
    <xf numFmtId="0" fontId="34"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8" fillId="2" borderId="10" xfId="0" applyFont="1" applyFill="1" applyBorder="1" applyAlignment="1">
      <alignment vertical="center" wrapText="1"/>
    </xf>
    <xf numFmtId="0" fontId="45" fillId="2" borderId="10" xfId="0" applyFont="1" applyFill="1" applyBorder="1" applyAlignment="1">
      <alignment vertical="center" wrapText="1"/>
    </xf>
    <xf numFmtId="0" fontId="38" fillId="2" borderId="10" xfId="0" applyFont="1" applyFill="1" applyBorder="1" applyAlignment="1">
      <alignment horizontal="left" vertical="center" wrapText="1"/>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0" fontId="34" fillId="0" borderId="122" xfId="0" applyFont="1" applyFill="1" applyBorder="1" applyAlignment="1" applyProtection="1">
      <alignment horizontal="center" vertical="center" shrinkToFit="1"/>
      <protection locked="0"/>
    </xf>
    <xf numFmtId="0" fontId="34" fillId="0" borderId="123" xfId="0" applyFont="1" applyFill="1" applyBorder="1" applyAlignment="1" applyProtection="1">
      <alignment horizontal="center" vertical="center" shrinkToFit="1"/>
      <protection locked="0"/>
    </xf>
    <xf numFmtId="0" fontId="38"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6"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8" fillId="2" borderId="51" xfId="0" applyFont="1" applyFill="1" applyBorder="1" applyAlignment="1">
      <alignment horizontal="left" vertical="center" wrapText="1"/>
    </xf>
    <xf numFmtId="0" fontId="38" fillId="2" borderId="91" xfId="0" applyFont="1" applyFill="1" applyBorder="1" applyAlignment="1">
      <alignment horizontal="left" vertical="center" wrapTex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0" fontId="38" fillId="0" borderId="0" xfId="0" applyFont="1" applyFill="1" applyBorder="1" applyAlignment="1">
      <alignment horizontal="left" vertical="top" wrapText="1"/>
    </xf>
    <xf numFmtId="182" fontId="34" fillId="0" borderId="14" xfId="0" applyNumberFormat="1" applyFont="1" applyFill="1" applyBorder="1" applyAlignment="1" applyProtection="1">
      <alignment horizontal="center" vertical="center"/>
      <protection locked="0"/>
    </xf>
    <xf numFmtId="182" fontId="34" fillId="0" borderId="84"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62" xfId="0" applyNumberFormat="1" applyFont="1" applyFill="1" applyBorder="1" applyAlignment="1" applyProtection="1">
      <alignment horizontal="center" vertical="center"/>
      <protection locked="0"/>
    </xf>
    <xf numFmtId="176" fontId="34" fillId="5" borderId="63" xfId="0" applyNumberFormat="1" applyFont="1" applyFill="1" applyBorder="1" applyAlignment="1" applyProtection="1">
      <alignment horizontal="center" vertical="center"/>
      <protection locked="0"/>
    </xf>
    <xf numFmtId="176" fontId="34" fillId="5" borderId="53" xfId="0" applyNumberFormat="1" applyFont="1" applyFill="1" applyBorder="1" applyAlignment="1" applyProtection="1">
      <alignment horizontal="center" vertical="center"/>
      <protection locked="0"/>
    </xf>
    <xf numFmtId="176" fontId="34" fillId="5" borderId="64" xfId="0" applyNumberFormat="1" applyFont="1" applyFill="1" applyBorder="1" applyAlignment="1" applyProtection="1">
      <alignment horizontal="center" vertical="center"/>
      <protection locked="0"/>
    </xf>
    <xf numFmtId="0" fontId="38" fillId="0" borderId="0" xfId="0" applyFont="1" applyFill="1" applyAlignment="1">
      <alignment horizontal="left" vertical="top"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61"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62" xfId="0" applyNumberFormat="1" applyFont="1" applyFill="1" applyBorder="1" applyAlignment="1" applyProtection="1">
      <alignment vertical="center"/>
      <protection locked="0"/>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0" fontId="38" fillId="2" borderId="13" xfId="0" applyFont="1" applyFill="1" applyBorder="1" applyAlignment="1">
      <alignment horizontal="left" vertical="center" wrapText="1"/>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81" xfId="0" applyNumberFormat="1" applyFont="1" applyFill="1" applyBorder="1" applyAlignment="1" applyProtection="1">
      <alignment horizontal="center" vertical="center"/>
      <protection locked="0"/>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0" fontId="34" fillId="0" borderId="6" xfId="0" applyFont="1" applyFill="1" applyBorder="1" applyAlignment="1">
      <alignment horizontal="center" vertical="center"/>
    </xf>
    <xf numFmtId="0" fontId="34" fillId="0" borderId="7" xfId="0" applyFont="1" applyFill="1" applyBorder="1" applyAlignment="1">
      <alignment horizontal="center" vertical="center"/>
    </xf>
    <xf numFmtId="176" fontId="34" fillId="0" borderId="2" xfId="0" applyNumberFormat="1" applyFont="1" applyFill="1" applyBorder="1" applyAlignment="1" applyProtection="1">
      <alignment horizontal="right" vertical="center"/>
      <protection locked="0"/>
    </xf>
    <xf numFmtId="0" fontId="34" fillId="0" borderId="3" xfId="0" applyFont="1" applyFill="1" applyBorder="1" applyAlignment="1" applyProtection="1">
      <alignment horizontal="right" vertical="center"/>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176" fontId="34" fillId="0" borderId="5" xfId="0" applyNumberFormat="1" applyFont="1" applyFill="1" applyBorder="1" applyAlignment="1" applyProtection="1">
      <alignment horizontal="right" vertical="center"/>
      <protection locked="0"/>
    </xf>
    <xf numFmtId="0" fontId="34" fillId="0" borderId="6" xfId="0" applyFont="1" applyFill="1" applyBorder="1" applyAlignment="1" applyProtection="1">
      <alignment horizontal="right" vertical="center"/>
      <protection locked="0"/>
    </xf>
    <xf numFmtId="176" fontId="34" fillId="5" borderId="81"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2" borderId="50" xfId="0" applyNumberFormat="1" applyFont="1" applyFill="1" applyBorder="1" applyAlignment="1" applyProtection="1">
      <alignment vertical="center"/>
      <protection locked="0"/>
    </xf>
    <xf numFmtId="176" fontId="34" fillId="2" borderId="51" xfId="0" applyNumberFormat="1" applyFont="1" applyFill="1" applyBorder="1" applyAlignment="1" applyProtection="1">
      <alignment vertical="center"/>
      <protection locked="0"/>
    </xf>
    <xf numFmtId="176" fontId="34" fillId="5" borderId="63" xfId="0" applyNumberFormat="1" applyFont="1" applyFill="1" applyBorder="1" applyAlignment="1" applyProtection="1">
      <alignment vertical="center"/>
      <protection locked="0"/>
    </xf>
    <xf numFmtId="176" fontId="34" fillId="5" borderId="53" xfId="0" applyNumberFormat="1" applyFont="1" applyFill="1" applyBorder="1" applyAlignment="1" applyProtection="1">
      <alignment vertical="center"/>
      <protection locked="0"/>
    </xf>
    <xf numFmtId="176" fontId="34" fillId="5" borderId="64" xfId="0" applyNumberFormat="1" applyFont="1" applyFill="1" applyBorder="1" applyAlignment="1" applyProtection="1">
      <alignment vertical="center"/>
      <protection locked="0"/>
    </xf>
    <xf numFmtId="176" fontId="34" fillId="2" borderId="52"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176" fontId="34" fillId="0" borderId="52"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0" fontId="34" fillId="0" borderId="9" xfId="0" applyFont="1" applyFill="1" applyBorder="1" applyAlignment="1">
      <alignment horizontal="left" vertical="center"/>
    </xf>
    <xf numFmtId="0" fontId="34" fillId="0" borderId="10" xfId="0" applyFont="1" applyFill="1" applyBorder="1" applyAlignment="1">
      <alignment horizontal="left" vertical="center"/>
    </xf>
    <xf numFmtId="0" fontId="34" fillId="0" borderId="11" xfId="0" applyFont="1" applyFill="1" applyBorder="1" applyAlignment="1">
      <alignment horizontal="left" vertical="center"/>
    </xf>
    <xf numFmtId="0" fontId="34" fillId="0" borderId="10" xfId="0" applyFont="1" applyFill="1" applyBorder="1" applyAlignment="1">
      <alignment horizontal="left" vertical="center" wrapText="1"/>
    </xf>
    <xf numFmtId="176" fontId="34" fillId="0" borderId="12" xfId="0" applyNumberFormat="1" applyFont="1" applyFill="1" applyBorder="1" applyAlignment="1" applyProtection="1">
      <alignment horizontal="right" vertical="center"/>
      <protection locked="0"/>
    </xf>
    <xf numFmtId="0" fontId="34" fillId="0" borderId="10" xfId="0" applyFont="1" applyFill="1" applyBorder="1" applyAlignment="1" applyProtection="1">
      <alignment horizontal="right" vertical="center"/>
      <protection locked="0"/>
    </xf>
    <xf numFmtId="0" fontId="34" fillId="0" borderId="10" xfId="0" applyFont="1" applyFill="1" applyBorder="1" applyAlignment="1">
      <alignment horizontal="center" vertical="center"/>
    </xf>
    <xf numFmtId="0" fontId="34" fillId="0" borderId="11" xfId="0" applyFont="1" applyFill="1" applyBorder="1" applyAlignment="1">
      <alignment horizontal="center" vertical="center"/>
    </xf>
    <xf numFmtId="176" fontId="34" fillId="0" borderId="50" xfId="0" applyNumberFormat="1" applyFont="1" applyFill="1" applyBorder="1" applyAlignment="1" applyProtection="1">
      <alignment vertical="center"/>
      <protection locked="0"/>
    </xf>
    <xf numFmtId="176" fontId="34" fillId="0" borderId="51" xfId="0" applyNumberFormat="1" applyFont="1" applyFill="1" applyBorder="1" applyAlignment="1" applyProtection="1">
      <alignment vertical="center"/>
      <protection locked="0"/>
    </xf>
    <xf numFmtId="182" fontId="34" fillId="0" borderId="51" xfId="0" applyNumberFormat="1" applyFont="1" applyFill="1" applyBorder="1" applyAlignment="1" applyProtection="1">
      <alignment horizontal="center" vertical="center"/>
      <protection locked="0"/>
    </xf>
    <xf numFmtId="182" fontId="34" fillId="0" borderId="75" xfId="0" applyNumberFormat="1" applyFont="1" applyFill="1" applyBorder="1" applyAlignment="1" applyProtection="1">
      <alignment horizontal="center" vertical="center"/>
      <protection locked="0"/>
    </xf>
    <xf numFmtId="0" fontId="45" fillId="2" borderId="14" xfId="0" applyFont="1" applyFill="1" applyBorder="1" applyAlignment="1">
      <alignment horizontal="left" vertical="center" wrapText="1"/>
    </xf>
    <xf numFmtId="0" fontId="45" fillId="2" borderId="84" xfId="0" applyFont="1" applyFill="1" applyBorder="1" applyAlignment="1">
      <alignment horizontal="left" vertical="center" wrapText="1"/>
    </xf>
    <xf numFmtId="0" fontId="42" fillId="6" borderId="0" xfId="0" applyFont="1" applyFill="1" applyBorder="1" applyAlignment="1" applyProtection="1">
      <alignment horizontal="center" vertical="center"/>
      <protection locked="0"/>
    </xf>
    <xf numFmtId="0" fontId="33" fillId="6" borderId="0" xfId="0" applyFont="1" applyFill="1" applyBorder="1" applyAlignment="1" applyProtection="1">
      <alignment horizontal="center" vertical="center"/>
      <protection locked="0"/>
    </xf>
    <xf numFmtId="0" fontId="42" fillId="6" borderId="0" xfId="0" applyFont="1" applyFill="1" applyBorder="1" applyAlignment="1" applyProtection="1">
      <alignment vertical="center" shrinkToFit="1"/>
      <protection locked="0"/>
    </xf>
    <xf numFmtId="0" fontId="42" fillId="0" borderId="0" xfId="0" applyFont="1" applyFill="1" applyBorder="1" applyAlignment="1">
      <alignment horizontal="left" vertical="center" wrapText="1"/>
    </xf>
    <xf numFmtId="49" fontId="38" fillId="0" borderId="2" xfId="0" applyNumberFormat="1" applyFont="1" applyFill="1" applyBorder="1" applyAlignment="1">
      <alignment vertical="center" wrapText="1"/>
    </xf>
    <xf numFmtId="49" fontId="38" fillId="0" borderId="3" xfId="0" applyNumberFormat="1" applyFont="1" applyFill="1" applyBorder="1" applyAlignment="1">
      <alignment vertical="center" wrapText="1"/>
    </xf>
    <xf numFmtId="49" fontId="38" fillId="0" borderId="4" xfId="0" applyNumberFormat="1" applyFont="1" applyFill="1" applyBorder="1" applyAlignment="1">
      <alignment vertical="center" wrapText="1"/>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49" fontId="37" fillId="0" borderId="5" xfId="0" applyNumberFormat="1" applyFont="1" applyFill="1" applyBorder="1" applyAlignment="1">
      <alignment horizontal="center" vertical="center" wrapText="1"/>
    </xf>
    <xf numFmtId="49" fontId="37" fillId="0" borderId="6" xfId="0" applyNumberFormat="1" applyFont="1" applyFill="1" applyBorder="1" applyAlignment="1">
      <alignment horizontal="center" vertical="center" wrapText="1"/>
    </xf>
    <xf numFmtId="49" fontId="37" fillId="0" borderId="7" xfId="0" applyNumberFormat="1" applyFont="1" applyFill="1" applyBorder="1" applyAlignment="1">
      <alignment horizontal="center" vertical="center" wrapText="1"/>
    </xf>
    <xf numFmtId="0" fontId="38" fillId="2" borderId="82" xfId="0"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20" xfId="0" applyFont="1" applyFill="1" applyBorder="1" applyAlignment="1">
      <alignment vertical="center" wrapText="1"/>
    </xf>
    <xf numFmtId="0" fontId="38" fillId="2" borderId="51" xfId="0" applyFont="1" applyFill="1" applyBorder="1" applyAlignment="1">
      <alignment vertical="center" wrapText="1"/>
    </xf>
    <xf numFmtId="0" fontId="38" fillId="2" borderId="13" xfId="0" applyFont="1" applyFill="1" applyBorder="1" applyAlignment="1">
      <alignment vertical="center" wrapText="1"/>
    </xf>
    <xf numFmtId="0" fontId="38" fillId="2" borderId="84" xfId="0" applyFont="1" applyFill="1" applyBorder="1" applyAlignment="1">
      <alignment horizontal="left" vertical="center" wrapText="1"/>
    </xf>
    <xf numFmtId="0" fontId="34" fillId="2" borderId="1" xfId="0" applyFont="1" applyFill="1" applyBorder="1" applyAlignment="1">
      <alignment horizontal="center" vertical="center"/>
    </xf>
    <xf numFmtId="176" fontId="34" fillId="0" borderId="55" xfId="0" applyNumberFormat="1" applyFont="1" applyFill="1" applyBorder="1" applyAlignment="1" applyProtection="1">
      <alignment horizontal="center" vertical="center"/>
      <protection locked="0"/>
    </xf>
    <xf numFmtId="176" fontId="34" fillId="0" borderId="56" xfId="0" applyNumberFormat="1" applyFont="1" applyFill="1" applyBorder="1" applyAlignment="1" applyProtection="1">
      <alignment horizontal="center" vertical="center"/>
      <protection locked="0"/>
    </xf>
    <xf numFmtId="176" fontId="34" fillId="0" borderId="57" xfId="0" applyNumberFormat="1" applyFont="1" applyFill="1" applyBorder="1" applyAlignment="1" applyProtection="1">
      <alignment horizontal="center" vertical="center"/>
      <protection locked="0"/>
    </xf>
    <xf numFmtId="176" fontId="34" fillId="0" borderId="59" xfId="0" applyNumberFormat="1" applyFont="1" applyFill="1" applyBorder="1" applyAlignment="1" applyProtection="1">
      <alignment horizontal="center" vertical="center"/>
      <protection locked="0"/>
    </xf>
    <xf numFmtId="176" fontId="34" fillId="0" borderId="60" xfId="0" applyNumberFormat="1" applyFont="1" applyFill="1" applyBorder="1" applyAlignment="1" applyProtection="1">
      <alignment horizontal="center" vertical="center"/>
      <protection locked="0"/>
    </xf>
    <xf numFmtId="0" fontId="35" fillId="6" borderId="0" xfId="0" applyFont="1" applyFill="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5" fillId="0" borderId="0" xfId="0" applyFont="1" applyFill="1" applyAlignment="1">
      <alignment horizontal="right" vertical="center" shrinkToFit="1"/>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23" xfId="0" applyFont="1" applyFill="1" applyBorder="1" applyAlignment="1">
      <alignment horizontal="center" vertical="center"/>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34" fillId="0" borderId="47" xfId="0" applyNumberFormat="1" applyFont="1" applyFill="1" applyBorder="1" applyAlignment="1" applyProtection="1">
      <alignment horizontal="right" vertical="center"/>
      <protection locked="0"/>
    </xf>
    <xf numFmtId="0" fontId="34" fillId="0" borderId="20" xfId="0" applyFont="1" applyFill="1" applyBorder="1" applyAlignment="1" applyProtection="1">
      <alignment horizontal="right" vertical="center"/>
      <protection locked="0"/>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0" fontId="55" fillId="0" borderId="0" xfId="0" applyFont="1" applyFill="1" applyAlignment="1">
      <alignment horizontal="left" vertical="center" wrapText="1"/>
    </xf>
    <xf numFmtId="0" fontId="22" fillId="0" borderId="4" xfId="0" applyFont="1" applyFill="1" applyBorder="1" applyAlignment="1">
      <alignment horizontal="center" vertical="center"/>
    </xf>
    <xf numFmtId="182" fontId="22" fillId="0" borderId="78"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4" fillId="0" borderId="50" xfId="0" applyFont="1" applyFill="1" applyBorder="1" applyAlignment="1">
      <alignment horizontal="center" vertical="center" wrapText="1"/>
    </xf>
    <xf numFmtId="0" fontId="34" fillId="0" borderId="51" xfId="0" applyFont="1" applyFill="1" applyBorder="1" applyAlignment="1">
      <alignment horizontal="center" vertical="center" wrapText="1"/>
    </xf>
    <xf numFmtId="0" fontId="34" fillId="0" borderId="5" xfId="0" applyFont="1" applyFill="1" applyBorder="1" applyAlignment="1">
      <alignment horizontal="center" vertical="center"/>
    </xf>
    <xf numFmtId="0" fontId="34" fillId="2" borderId="50" xfId="0" applyFont="1" applyFill="1" applyBorder="1" applyAlignment="1" applyProtection="1">
      <alignment vertical="center"/>
      <protection locked="0"/>
    </xf>
    <xf numFmtId="0" fontId="34" fillId="2" borderId="51" xfId="0" applyFont="1" applyFill="1" applyBorder="1" applyAlignment="1" applyProtection="1">
      <alignment vertical="center"/>
      <protection locked="0"/>
    </xf>
    <xf numFmtId="0" fontId="34" fillId="2" borderId="75" xfId="0" applyFont="1" applyFill="1" applyBorder="1" applyAlignment="1" applyProtection="1">
      <alignment vertical="center"/>
      <protection locked="0"/>
    </xf>
    <xf numFmtId="0" fontId="34" fillId="2" borderId="52"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6" xfId="0" applyFont="1" applyFill="1" applyBorder="1" applyAlignment="1" applyProtection="1">
      <alignment vertical="center" wrapText="1"/>
      <protection locked="0"/>
    </xf>
    <xf numFmtId="0" fontId="34" fillId="2" borderId="50" xfId="0" applyFont="1" applyFill="1" applyBorder="1" applyAlignment="1">
      <alignment vertical="center"/>
    </xf>
    <xf numFmtId="0" fontId="34" fillId="2" borderId="51" xfId="0" applyFont="1" applyFill="1" applyBorder="1" applyAlignment="1">
      <alignment vertical="center"/>
    </xf>
    <xf numFmtId="0" fontId="34" fillId="2" borderId="75" xfId="0" applyFont="1" applyFill="1" applyBorder="1" applyAlignment="1">
      <alignment vertical="center"/>
    </xf>
    <xf numFmtId="0" fontId="34" fillId="0" borderId="24"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9" xfId="0" applyFont="1" applyFill="1" applyBorder="1" applyAlignment="1">
      <alignment vertical="center" wrapText="1"/>
    </xf>
    <xf numFmtId="0" fontId="34" fillId="0" borderId="10" xfId="0" applyFont="1" applyFill="1" applyBorder="1" applyAlignment="1">
      <alignment vertical="center"/>
    </xf>
    <xf numFmtId="0" fontId="34" fillId="0" borderId="11" xfId="0" applyFont="1" applyFill="1" applyBorder="1" applyAlignment="1">
      <alignment vertical="center"/>
    </xf>
    <xf numFmtId="176" fontId="34" fillId="0" borderId="3" xfId="0" applyNumberFormat="1" applyFont="1" applyFill="1" applyBorder="1" applyAlignment="1" applyProtection="1">
      <alignment horizontal="right" vertical="center"/>
      <protection locked="0"/>
    </xf>
    <xf numFmtId="0" fontId="34" fillId="2" borderId="1" xfId="0" applyFont="1" applyFill="1" applyBorder="1" applyAlignment="1" applyProtection="1">
      <alignment horizontal="left" vertical="center"/>
      <protection locked="0"/>
    </xf>
    <xf numFmtId="0" fontId="37" fillId="3" borderId="2" xfId="0" applyFont="1" applyFill="1" applyBorder="1" applyAlignment="1" applyProtection="1">
      <alignment horizontal="center" vertical="center" shrinkToFit="1"/>
      <protection locked="0"/>
    </xf>
    <xf numFmtId="0" fontId="37" fillId="3" borderId="3" xfId="0" applyFont="1" applyFill="1" applyBorder="1" applyAlignment="1" applyProtection="1">
      <alignment horizontal="center" vertical="center" shrinkToFit="1"/>
      <protection locked="0"/>
    </xf>
    <xf numFmtId="0" fontId="37" fillId="3" borderId="4" xfId="0" applyFont="1" applyFill="1" applyBorder="1" applyAlignment="1" applyProtection="1">
      <alignment horizontal="center" vertical="center" shrinkToFit="1"/>
      <protection locked="0"/>
    </xf>
    <xf numFmtId="0" fontId="34" fillId="0" borderId="1" xfId="0" applyFont="1" applyFill="1" applyBorder="1" applyAlignment="1" applyProtection="1">
      <alignment horizontal="center" vertical="center"/>
      <protection locked="0"/>
    </xf>
    <xf numFmtId="0" fontId="37" fillId="0" borderId="77"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7" fillId="0" borderId="97" xfId="0" applyFont="1" applyBorder="1" applyAlignment="1" applyProtection="1">
      <alignment horizontal="center" vertical="center"/>
      <protection locked="0"/>
    </xf>
    <xf numFmtId="0" fontId="46" fillId="0" borderId="29" xfId="0" applyFont="1" applyBorder="1" applyAlignment="1" applyProtection="1">
      <alignment horizontal="left"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7" fillId="2" borderId="77"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4" fillId="0" borderId="0" xfId="0" applyFont="1" applyAlignment="1">
      <alignment horizontal="left" vertical="center"/>
    </xf>
    <xf numFmtId="0" fontId="45" fillId="0" borderId="77" xfId="0" applyFont="1" applyBorder="1" applyAlignment="1" applyProtection="1">
      <alignment horizontal="center" vertical="center" wrapText="1"/>
      <protection locked="0"/>
    </xf>
    <xf numFmtId="0" fontId="45" fillId="0" borderId="1" xfId="0" applyFont="1" applyBorder="1" applyAlignment="1" applyProtection="1">
      <alignment horizontal="center" vertical="center" wrapText="1"/>
      <protection locked="0"/>
    </xf>
    <xf numFmtId="0" fontId="37" fillId="0" borderId="66" xfId="0" applyFont="1" applyBorder="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8" xfId="0" applyFont="1" applyFill="1" applyBorder="1" applyAlignment="1">
      <alignment vertical="center"/>
    </xf>
    <xf numFmtId="0" fontId="37" fillId="0" borderId="77"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4" fillId="0" borderId="113" xfId="0" applyFont="1" applyFill="1" applyBorder="1" applyAlignment="1" applyProtection="1">
      <alignment horizontal="left" vertical="center" wrapText="1"/>
      <protection locked="0"/>
    </xf>
    <xf numFmtId="0" fontId="34" fillId="0" borderId="99" xfId="0" applyFont="1" applyFill="1" applyBorder="1" applyAlignment="1" applyProtection="1">
      <alignment horizontal="left" vertical="center" wrapText="1"/>
      <protection locked="0"/>
    </xf>
    <xf numFmtId="0" fontId="34"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27" fillId="6" borderId="5"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23" xfId="0" applyFont="1" applyFill="1" applyBorder="1" applyAlignment="1">
      <alignment horizontal="center" vertical="center" wrapText="1"/>
    </xf>
    <xf numFmtId="0" fontId="27" fillId="6" borderId="19" xfId="0" applyFont="1" applyFill="1" applyBorder="1" applyAlignment="1">
      <alignment horizontal="center" vertical="center" wrapText="1"/>
    </xf>
    <xf numFmtId="0" fontId="27" fillId="6" borderId="24"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40" lockText="1" noThreeD="1"/>
</file>

<file path=xl/ctrlProps/ctrlProp8.xml><?xml version="1.0" encoding="utf-8"?>
<formControlPr xmlns="http://schemas.microsoft.com/office/spreadsheetml/2009/9/main" objectType="CheckBox" checked="Checked" fmlaLink="$L$41" lockText="1" noThreeD="1"/>
</file>

<file path=xl/ctrlProps/ctrlProp9.xml><?xml version="1.0" encoding="utf-8"?>
<formControlPr xmlns="http://schemas.microsoft.com/office/spreadsheetml/2009/9/main" objectType="CheckBox" checked="Checked"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10795000"/>
              <a:ext cx="187325" cy="28575"/>
              <a:chOff x="9239" y="107537"/>
              <a:chExt cx="2190" cy="12573"/>
            </a:xfrm>
          </xdr:grpSpPr>
        </xdr:grpSp>
        <xdr:clientData/>
      </xdr:twoCellAnchor>
    </mc:Choice>
    <mc:Fallback/>
  </mc:AlternateContent>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xmlns:a14="http://schemas.microsoft.com/office/drawing/2010/main"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xmlns:a14="http://schemas.microsoft.com/office/drawing/2010/main"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35724" y="403677"/>
          <a:ext cx="4862527" cy="1319894"/>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xmlns:a14="http://schemas.microsoft.com/office/drawing/2010/main"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xmlns:a14="http://schemas.microsoft.com/office/drawing/2010/main"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xmlns:a14="http://schemas.microsoft.com/office/drawing/2010/main"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47725" y="15525750"/>
              <a:ext cx="187325" cy="1941513"/>
              <a:chOff x="9239" y="107537"/>
              <a:chExt cx="2190" cy="12573"/>
            </a:xfrm>
          </xdr:grpSpPr>
        </xdr:grpSp>
        <xdr:clientData/>
      </xdr:twoCellAnchor>
    </mc:Choice>
    <mc:Fallback/>
  </mc:AlternateContent>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xmlns:a14="http://schemas.microsoft.com/office/drawing/2010/main"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3" name="Check Box 103" hidden="1">
              <a:extLst>
                <a:ext uri="{63B3BB69-23CF-44E3-9099-C40C66FF867C}">
                  <a14:compatExt spid="_x0000_s15463"/>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4" name="Check Box 104" hidden="1">
              <a:extLst>
                <a:ext uri="{63B3BB69-23CF-44E3-9099-C40C66FF867C}">
                  <a14:compatExt spid="_x0000_s15464"/>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5" name="Check Box 105" hidden="1">
              <a:extLst>
                <a:ext uri="{63B3BB69-23CF-44E3-9099-C40C66FF867C}">
                  <a14:compatExt spid="_x0000_s15465"/>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6" name="Check Box 107" hidden="1">
              <a:extLst>
                <a:ext uri="{63B3BB69-23CF-44E3-9099-C40C66FF867C}">
                  <a14:compatExt spid="_x0000_s15467"/>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7" name="Check Box 109" hidden="1">
              <a:extLst>
                <a:ext uri="{63B3BB69-23CF-44E3-9099-C40C66FF867C}">
                  <a14:compatExt spid="_x0000_s15469"/>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8" name="Check Box 110" hidden="1">
              <a:extLst>
                <a:ext uri="{63B3BB69-23CF-44E3-9099-C40C66FF867C}">
                  <a14:compatExt spid="_x0000_s15470"/>
                </a:ext>
                <a:ext uri="{FF2B5EF4-FFF2-40B4-BE49-F238E27FC236}">
                  <a16:creationId xmlns:a16="http://schemas.microsoft.com/office/drawing/2014/main" id="{00000000-0008-0000-02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9" name="Check Box 112" hidden="1">
              <a:extLst>
                <a:ext uri="{63B3BB69-23CF-44E3-9099-C40C66FF867C}">
                  <a14:compatExt spid="_x0000_s15472"/>
                </a:ext>
                <a:ext uri="{FF2B5EF4-FFF2-40B4-BE49-F238E27FC236}">
                  <a16:creationId xmlns:a16="http://schemas.microsoft.com/office/drawing/2014/main" id="{00000000-0008-0000-02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1" name="Check Box 113" hidden="1">
              <a:extLst>
                <a:ext uri="{63B3BB69-23CF-44E3-9099-C40C66FF867C}">
                  <a14:compatExt spid="_x0000_s15473"/>
                </a:ext>
                <a:ext uri="{FF2B5EF4-FFF2-40B4-BE49-F238E27FC236}">
                  <a16:creationId xmlns:a16="http://schemas.microsoft.com/office/drawing/2014/main" id="{00000000-0008-0000-02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2" name="Check Box 114" hidden="1">
              <a:extLst>
                <a:ext uri="{63B3BB69-23CF-44E3-9099-C40C66FF867C}">
                  <a14:compatExt spid="_x0000_s15474"/>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3" name="Check Box 140" hidden="1">
              <a:extLst>
                <a:ext uri="{63B3BB69-23CF-44E3-9099-C40C66FF867C}">
                  <a14:compatExt spid="_x0000_s15500"/>
                </a:ext>
                <a:ext uri="{FF2B5EF4-FFF2-40B4-BE49-F238E27FC236}">
                  <a16:creationId xmlns:a16="http://schemas.microsoft.com/office/drawing/2014/main" id="{00000000-0008-0000-02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4" name="Check Box 141" hidden="1">
              <a:extLst>
                <a:ext uri="{63B3BB69-23CF-44E3-9099-C40C66FF867C}">
                  <a14:compatExt spid="_x0000_s15501"/>
                </a:ext>
                <a:ext uri="{FF2B5EF4-FFF2-40B4-BE49-F238E27FC236}">
                  <a16:creationId xmlns:a16="http://schemas.microsoft.com/office/drawing/2014/main" id="{00000000-0008-0000-02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 name="Check Box 142" hidden="1">
              <a:extLst>
                <a:ext uri="{63B3BB69-23CF-44E3-9099-C40C66FF867C}">
                  <a14:compatExt spid="_x0000_s15502"/>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6" name="Check Box 143" hidden="1">
              <a:extLst>
                <a:ext uri="{63B3BB69-23CF-44E3-9099-C40C66FF867C}">
                  <a14:compatExt spid="_x0000_s15503"/>
                </a:ext>
                <a:ext uri="{FF2B5EF4-FFF2-40B4-BE49-F238E27FC236}">
                  <a16:creationId xmlns:a16="http://schemas.microsoft.com/office/drawing/2014/main" id="{00000000-0008-0000-02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7" name="Check Box 144" hidden="1">
              <a:extLst>
                <a:ext uri="{63B3BB69-23CF-44E3-9099-C40C66FF867C}">
                  <a14:compatExt spid="_x0000_s15504"/>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8" name="Check Box 145" hidden="1">
              <a:extLst>
                <a:ext uri="{63B3BB69-23CF-44E3-9099-C40C66FF867C}">
                  <a14:compatExt spid="_x0000_s15505"/>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9" name="Check Box 146" hidden="1">
              <a:extLst>
                <a:ext uri="{63B3BB69-23CF-44E3-9099-C40C66FF867C}">
                  <a14:compatExt spid="_x0000_s15506"/>
                </a:ext>
                <a:ext uri="{FF2B5EF4-FFF2-40B4-BE49-F238E27FC236}">
                  <a16:creationId xmlns:a16="http://schemas.microsoft.com/office/drawing/2014/main" id="{00000000-0008-0000-02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20" name="Check Box 147" hidden="1">
              <a:extLst>
                <a:ext uri="{63B3BB69-23CF-44E3-9099-C40C66FF867C}">
                  <a14:compatExt spid="_x0000_s15507"/>
                </a:ext>
                <a:ext uri="{FF2B5EF4-FFF2-40B4-BE49-F238E27FC236}">
                  <a16:creationId xmlns:a16="http://schemas.microsoft.com/office/drawing/2014/main" id="{00000000-0008-0000-02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26" name="Check Box 148" hidden="1">
              <a:extLst>
                <a:ext uri="{63B3BB69-23CF-44E3-9099-C40C66FF867C}">
                  <a14:compatExt spid="_x0000_s15508"/>
                </a:ext>
                <a:ext uri="{FF2B5EF4-FFF2-40B4-BE49-F238E27FC236}">
                  <a16:creationId xmlns:a16="http://schemas.microsoft.com/office/drawing/2014/main" id="{00000000-0008-0000-02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28" name="Check Box 149" hidden="1">
              <a:extLst>
                <a:ext uri="{63B3BB69-23CF-44E3-9099-C40C66FF867C}">
                  <a14:compatExt spid="_x0000_s15509"/>
                </a:ext>
                <a:ext uri="{FF2B5EF4-FFF2-40B4-BE49-F238E27FC236}">
                  <a16:creationId xmlns:a16="http://schemas.microsoft.com/office/drawing/2014/main" id="{00000000-0008-0000-02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29" name="Check Box 150" hidden="1">
              <a:extLst>
                <a:ext uri="{63B3BB69-23CF-44E3-9099-C40C66FF867C}">
                  <a14:compatExt spid="_x0000_s15510"/>
                </a:ext>
                <a:ext uri="{FF2B5EF4-FFF2-40B4-BE49-F238E27FC236}">
                  <a16:creationId xmlns:a16="http://schemas.microsoft.com/office/drawing/2014/main" id="{00000000-0008-0000-02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30" name="Check Box 151" hidden="1">
              <a:extLst>
                <a:ext uri="{63B3BB69-23CF-44E3-9099-C40C66FF867C}">
                  <a14:compatExt spid="_x0000_s15511"/>
                </a:ext>
                <a:ext uri="{FF2B5EF4-FFF2-40B4-BE49-F238E27FC236}">
                  <a16:creationId xmlns:a16="http://schemas.microsoft.com/office/drawing/2014/main" id="{00000000-0008-0000-02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31" name="Check Box 152" hidden="1">
              <a:extLst>
                <a:ext uri="{63B3BB69-23CF-44E3-9099-C40C66FF867C}">
                  <a14:compatExt spid="_x0000_s15512"/>
                </a:ext>
                <a:ext uri="{FF2B5EF4-FFF2-40B4-BE49-F238E27FC236}">
                  <a16:creationId xmlns:a16="http://schemas.microsoft.com/office/drawing/2014/main" id="{00000000-0008-0000-02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33" name="Check Box 153" hidden="1">
              <a:extLst>
                <a:ext uri="{63B3BB69-23CF-44E3-9099-C40C66FF867C}">
                  <a14:compatExt spid="_x0000_s15513"/>
                </a:ext>
                <a:ext uri="{FF2B5EF4-FFF2-40B4-BE49-F238E27FC236}">
                  <a16:creationId xmlns:a16="http://schemas.microsoft.com/office/drawing/2014/main" id="{00000000-0008-0000-02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34" name="Check Box 154" hidden="1">
              <a:extLst>
                <a:ext uri="{63B3BB69-23CF-44E3-9099-C40C66FF867C}">
                  <a14:compatExt spid="_x0000_s15514"/>
                </a:ext>
                <a:ext uri="{FF2B5EF4-FFF2-40B4-BE49-F238E27FC236}">
                  <a16:creationId xmlns:a16="http://schemas.microsoft.com/office/drawing/2014/main" id="{00000000-0008-0000-02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35" name="Check Box 155" hidden="1">
              <a:extLst>
                <a:ext uri="{63B3BB69-23CF-44E3-9099-C40C66FF867C}">
                  <a14:compatExt spid="_x0000_s15515"/>
                </a:ext>
                <a:ext uri="{FF2B5EF4-FFF2-40B4-BE49-F238E27FC236}">
                  <a16:creationId xmlns:a16="http://schemas.microsoft.com/office/drawing/2014/main" id="{00000000-0008-0000-02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36" name="Check Box 156" hidden="1">
              <a:extLst>
                <a:ext uri="{63B3BB69-23CF-44E3-9099-C40C66FF867C}">
                  <a14:compatExt spid="_x0000_s15516"/>
                </a:ext>
                <a:ext uri="{FF2B5EF4-FFF2-40B4-BE49-F238E27FC236}">
                  <a16:creationId xmlns:a16="http://schemas.microsoft.com/office/drawing/2014/main" id="{00000000-0008-0000-02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37" name="Check Box 157" hidden="1">
              <a:extLst>
                <a:ext uri="{63B3BB69-23CF-44E3-9099-C40C66FF867C}">
                  <a14:compatExt spid="_x0000_s15517"/>
                </a:ext>
                <a:ext uri="{FF2B5EF4-FFF2-40B4-BE49-F238E27FC236}">
                  <a16:creationId xmlns:a16="http://schemas.microsoft.com/office/drawing/2014/main" id="{00000000-0008-0000-02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38" name="Check Box 158" hidden="1">
              <a:extLst>
                <a:ext uri="{63B3BB69-23CF-44E3-9099-C40C66FF867C}">
                  <a14:compatExt spid="_x0000_s15518"/>
                </a:ext>
                <a:ext uri="{FF2B5EF4-FFF2-40B4-BE49-F238E27FC236}">
                  <a16:creationId xmlns:a16="http://schemas.microsoft.com/office/drawing/2014/main" id="{00000000-0008-0000-02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39" name="Check Box 159" hidden="1">
              <a:extLst>
                <a:ext uri="{63B3BB69-23CF-44E3-9099-C40C66FF867C}">
                  <a14:compatExt spid="_x0000_s15519"/>
                </a:ext>
                <a:ext uri="{FF2B5EF4-FFF2-40B4-BE49-F238E27FC236}">
                  <a16:creationId xmlns:a16="http://schemas.microsoft.com/office/drawing/2014/main" id="{00000000-0008-0000-02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40" name="Check Box 160" hidden="1">
              <a:extLst>
                <a:ext uri="{63B3BB69-23CF-44E3-9099-C40C66FF867C}">
                  <a14:compatExt spid="_x0000_s15520"/>
                </a:ext>
                <a:ext uri="{FF2B5EF4-FFF2-40B4-BE49-F238E27FC236}">
                  <a16:creationId xmlns:a16="http://schemas.microsoft.com/office/drawing/2014/main" id="{00000000-0008-0000-02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41" name="Check Box 161" hidden="1">
              <a:extLst>
                <a:ext uri="{63B3BB69-23CF-44E3-9099-C40C66FF867C}">
                  <a14:compatExt spid="_x0000_s15521"/>
                </a:ext>
                <a:ext uri="{FF2B5EF4-FFF2-40B4-BE49-F238E27FC236}">
                  <a16:creationId xmlns:a16="http://schemas.microsoft.com/office/drawing/2014/main" id="{00000000-0008-0000-02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42" name="Check Box 162" hidden="1">
              <a:extLst>
                <a:ext uri="{63B3BB69-23CF-44E3-9099-C40C66FF867C}">
                  <a14:compatExt spid="_x0000_s15522"/>
                </a:ext>
                <a:ext uri="{FF2B5EF4-FFF2-40B4-BE49-F238E27FC236}">
                  <a16:creationId xmlns:a16="http://schemas.microsoft.com/office/drawing/2014/main" id="{00000000-0008-0000-02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43" name="Check Box 163" hidden="1">
              <a:extLst>
                <a:ext uri="{63B3BB69-23CF-44E3-9099-C40C66FF867C}">
                  <a14:compatExt spid="_x0000_s15523"/>
                </a:ext>
                <a:ext uri="{FF2B5EF4-FFF2-40B4-BE49-F238E27FC236}">
                  <a16:creationId xmlns:a16="http://schemas.microsoft.com/office/drawing/2014/main" id="{00000000-0008-0000-02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44" name="Check Box 164" hidden="1">
              <a:extLst>
                <a:ext uri="{63B3BB69-23CF-44E3-9099-C40C66FF867C}">
                  <a14:compatExt spid="_x0000_s15524"/>
                </a:ext>
                <a:ext uri="{FF2B5EF4-FFF2-40B4-BE49-F238E27FC236}">
                  <a16:creationId xmlns:a16="http://schemas.microsoft.com/office/drawing/2014/main" id="{00000000-0008-0000-02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tabSelected="1" view="pageBreakPreview" zoomScaleNormal="80" zoomScaleSheetLayoutView="100" workbookViewId="0">
      <selection sqref="A1:E1"/>
    </sheetView>
  </sheetViews>
  <sheetFormatPr defaultRowHeight="13.5" x14ac:dyDescent="0.1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x14ac:dyDescent="0.2">
      <c r="A1" s="410" t="s">
        <v>115</v>
      </c>
      <c r="B1" s="410"/>
      <c r="C1" s="410"/>
      <c r="D1" s="410"/>
      <c r="E1" s="410"/>
    </row>
    <row r="2" spans="1:5" ht="18.75" customHeight="1" thickTop="1" x14ac:dyDescent="0.15">
      <c r="A2" s="411" t="s">
        <v>355</v>
      </c>
      <c r="B2" s="412"/>
      <c r="C2" s="412"/>
      <c r="D2" s="412"/>
      <c r="E2" s="412"/>
    </row>
    <row r="3" spans="1:5" s="16" customFormat="1" ht="8.1" customHeight="1" x14ac:dyDescent="0.15">
      <c r="A3" s="413"/>
      <c r="B3" s="413"/>
      <c r="C3" s="413"/>
      <c r="D3" s="413"/>
    </row>
    <row r="4" spans="1:5" s="18" customFormat="1" ht="27" x14ac:dyDescent="0.15">
      <c r="A4" s="17" t="s">
        <v>99</v>
      </c>
      <c r="B4" s="17" t="s">
        <v>100</v>
      </c>
      <c r="C4" s="69" t="s">
        <v>101</v>
      </c>
      <c r="D4" s="70" t="s">
        <v>102</v>
      </c>
      <c r="E4" s="17" t="s">
        <v>147</v>
      </c>
    </row>
    <row r="5" spans="1:5" ht="18" customHeight="1" x14ac:dyDescent="0.15">
      <c r="A5" s="19" t="s">
        <v>103</v>
      </c>
      <c r="B5" s="72">
        <v>1</v>
      </c>
      <c r="C5" s="72" t="s">
        <v>104</v>
      </c>
      <c r="D5" s="67" t="s">
        <v>105</v>
      </c>
      <c r="E5" s="15" t="s">
        <v>106</v>
      </c>
    </row>
    <row r="6" spans="1:5" ht="54" customHeight="1" x14ac:dyDescent="0.15">
      <c r="A6" s="20" t="s">
        <v>107</v>
      </c>
      <c r="B6" s="68">
        <v>1</v>
      </c>
      <c r="C6" s="73" t="s">
        <v>29</v>
      </c>
      <c r="D6" s="71" t="s">
        <v>149</v>
      </c>
      <c r="E6" s="38" t="s">
        <v>106</v>
      </c>
    </row>
    <row r="7" spans="1:5" ht="63" customHeight="1" x14ac:dyDescent="0.15">
      <c r="A7" s="20" t="s">
        <v>117</v>
      </c>
      <c r="B7" s="68">
        <v>1</v>
      </c>
      <c r="C7" s="73" t="s">
        <v>31</v>
      </c>
      <c r="D7" s="71" t="s">
        <v>150</v>
      </c>
      <c r="E7" s="21" t="s">
        <v>108</v>
      </c>
    </row>
    <row r="8" spans="1:5" ht="53.45" customHeight="1" x14ac:dyDescent="0.15">
      <c r="A8" s="20" t="s">
        <v>118</v>
      </c>
      <c r="B8" s="68" t="s">
        <v>152</v>
      </c>
      <c r="C8" s="73" t="s">
        <v>30</v>
      </c>
      <c r="D8" s="71" t="s">
        <v>151</v>
      </c>
      <c r="E8" s="21" t="s">
        <v>108</v>
      </c>
    </row>
    <row r="9" spans="1:5" ht="19.149999999999999" customHeight="1" x14ac:dyDescent="0.15">
      <c r="C9" s="23"/>
      <c r="D9" s="22"/>
      <c r="E9" s="8"/>
    </row>
    <row r="10" spans="1:5" ht="19.149999999999999" customHeight="1" x14ac:dyDescent="0.15">
      <c r="C10" s="23"/>
      <c r="D10" s="22"/>
      <c r="E10" s="8"/>
    </row>
    <row r="11" spans="1:5" ht="19.149999999999999" customHeight="1" x14ac:dyDescent="0.15">
      <c r="C11" s="23"/>
      <c r="D11" s="22"/>
      <c r="E11" s="8"/>
    </row>
    <row r="12" spans="1:5" ht="19.149999999999999" customHeight="1" x14ac:dyDescent="0.15">
      <c r="C12" s="23"/>
      <c r="D12" s="22"/>
      <c r="E12" s="8"/>
    </row>
    <row r="13" spans="1:5" ht="19.149999999999999" customHeight="1" x14ac:dyDescent="0.15">
      <c r="C13" s="23"/>
      <c r="D13" s="22"/>
      <c r="E13" s="8"/>
    </row>
    <row r="14" spans="1:5" ht="19.149999999999999" customHeight="1" x14ac:dyDescent="0.15">
      <c r="C14" s="23"/>
      <c r="D14" s="22"/>
      <c r="E14" s="8"/>
    </row>
    <row r="15" spans="1:5" ht="19.149999999999999" customHeight="1" x14ac:dyDescent="0.15">
      <c r="C15" s="23"/>
      <c r="D15" s="22"/>
      <c r="E15" s="8"/>
    </row>
    <row r="16" spans="1:5" ht="11.45" customHeight="1" x14ac:dyDescent="0.15">
      <c r="A16" s="414" t="s">
        <v>109</v>
      </c>
      <c r="B16" s="414"/>
      <c r="C16" s="414"/>
      <c r="D16" s="414"/>
    </row>
    <row r="17" spans="1:5" ht="17.25" x14ac:dyDescent="0.15">
      <c r="A17" s="304" t="s">
        <v>194</v>
      </c>
      <c r="B17" s="25"/>
    </row>
    <row r="18" spans="1:5" s="28" customFormat="1" ht="17.25" x14ac:dyDescent="0.15">
      <c r="A18" s="26" t="s">
        <v>153</v>
      </c>
      <c r="B18" s="27"/>
      <c r="C18" s="26"/>
      <c r="D18" s="26"/>
    </row>
    <row r="19" spans="1:5" s="28" customFormat="1" ht="17.25" x14ac:dyDescent="0.15">
      <c r="A19" s="26" t="s">
        <v>116</v>
      </c>
      <c r="B19" s="27"/>
      <c r="C19" s="26"/>
      <c r="D19" s="26"/>
    </row>
    <row r="20" spans="1:5" s="28" customFormat="1" ht="17.25" x14ac:dyDescent="0.15">
      <c r="A20" s="26" t="s">
        <v>110</v>
      </c>
      <c r="B20" s="27"/>
      <c r="C20" s="26"/>
      <c r="D20" s="26"/>
    </row>
    <row r="21" spans="1:5" s="28" customFormat="1" ht="17.25" x14ac:dyDescent="0.15">
      <c r="A21" s="26" t="s">
        <v>148</v>
      </c>
      <c r="B21" s="27"/>
      <c r="C21" s="26"/>
      <c r="D21" s="26"/>
    </row>
    <row r="22" spans="1:5" s="28" customFormat="1" ht="17.25" x14ac:dyDescent="0.15">
      <c r="A22" s="26" t="s">
        <v>111</v>
      </c>
      <c r="B22" s="27"/>
      <c r="C22" s="26"/>
      <c r="D22" s="26"/>
    </row>
    <row r="23" spans="1:5" ht="14.25" thickBot="1" x14ac:dyDescent="0.2">
      <c r="A23" s="29"/>
      <c r="B23" s="25"/>
    </row>
    <row r="24" spans="1:5" ht="22.15" customHeight="1" thickBot="1" x14ac:dyDescent="0.2">
      <c r="A24" s="24"/>
      <c r="C24" s="33"/>
      <c r="D24" s="34" t="s">
        <v>112</v>
      </c>
      <c r="E24" s="30" t="s">
        <v>324</v>
      </c>
    </row>
    <row r="25" spans="1:5" ht="63.6" customHeight="1" x14ac:dyDescent="0.15">
      <c r="A25" s="24"/>
      <c r="C25" s="409" t="s">
        <v>113</v>
      </c>
      <c r="D25" s="415"/>
      <c r="E25" s="36"/>
    </row>
    <row r="26" spans="1:5" ht="63.6" customHeight="1" thickBot="1" x14ac:dyDescent="0.2">
      <c r="A26" s="24"/>
      <c r="C26" s="409"/>
      <c r="D26" s="415"/>
      <c r="E26" s="37"/>
    </row>
    <row r="27" spans="1:5" ht="63.6" customHeight="1" x14ac:dyDescent="0.15">
      <c r="A27" s="24"/>
      <c r="C27" s="409" t="s">
        <v>114</v>
      </c>
      <c r="D27" s="35"/>
      <c r="E27" s="36"/>
    </row>
    <row r="28" spans="1:5" ht="63.6" customHeight="1" thickBot="1" x14ac:dyDescent="0.2">
      <c r="A28" s="24"/>
      <c r="C28" s="409"/>
      <c r="D28" s="35"/>
      <c r="E28" s="37"/>
    </row>
    <row r="29" spans="1:5" x14ac:dyDescent="0.15">
      <c r="A29" s="24"/>
      <c r="B29" s="25"/>
      <c r="D29" s="25"/>
    </row>
    <row r="30" spans="1:5" s="289" customFormat="1" ht="17.25" x14ac:dyDescent="0.15">
      <c r="A30" s="406" t="s">
        <v>191</v>
      </c>
      <c r="B30" s="406"/>
      <c r="C30" s="406"/>
      <c r="D30" s="406"/>
    </row>
    <row r="31" spans="1:5" s="289" customFormat="1" ht="17.25" x14ac:dyDescent="0.15">
      <c r="A31" s="407" t="s">
        <v>192</v>
      </c>
      <c r="B31" s="407"/>
      <c r="C31" s="407"/>
      <c r="D31" s="407"/>
      <c r="E31" s="407"/>
    </row>
    <row r="32" spans="1:5" s="289" customFormat="1" ht="35.25" customHeight="1" x14ac:dyDescent="0.15">
      <c r="A32" s="407" t="s">
        <v>195</v>
      </c>
      <c r="B32" s="408"/>
      <c r="C32" s="408"/>
      <c r="D32" s="408"/>
      <c r="E32" s="408"/>
    </row>
    <row r="33" spans="1:3" x14ac:dyDescent="0.15">
      <c r="A33" s="24"/>
      <c r="B33" s="25"/>
    </row>
    <row r="34" spans="1:3" ht="14.45" customHeight="1" x14ac:dyDescent="0.15">
      <c r="A34" s="24"/>
      <c r="B34" s="25"/>
    </row>
    <row r="35" spans="1:3" ht="14.45" customHeight="1" x14ac:dyDescent="0.15">
      <c r="A35" s="24"/>
      <c r="B35" s="25"/>
    </row>
    <row r="36" spans="1:3" ht="17.25" x14ac:dyDescent="0.15">
      <c r="A36" s="31"/>
      <c r="B36" s="32"/>
      <c r="C36" s="31"/>
    </row>
    <row r="37" spans="1:3" x14ac:dyDescent="0.15">
      <c r="A37" s="24"/>
      <c r="B37" s="25"/>
    </row>
    <row r="38" spans="1:3" x14ac:dyDescent="0.15">
      <c r="A38" s="24"/>
      <c r="B38" s="25"/>
    </row>
    <row r="39" spans="1:3" x14ac:dyDescent="0.15">
      <c r="A39" s="24"/>
      <c r="B39" s="25"/>
    </row>
    <row r="40" spans="1:3" x14ac:dyDescent="0.15">
      <c r="A40" s="24"/>
      <c r="B40" s="25"/>
    </row>
    <row r="41" spans="1:3" x14ac:dyDescent="0.15">
      <c r="A41" s="24"/>
      <c r="B41" s="25"/>
    </row>
    <row r="61" spans="2:5" s="22" customFormat="1" ht="34.9" customHeight="1" x14ac:dyDescent="0.15">
      <c r="B61" s="23"/>
      <c r="C61" s="24"/>
      <c r="D61" s="24"/>
      <c r="E61"/>
    </row>
    <row r="62" spans="2:5" s="22" customFormat="1" ht="34.9" customHeight="1" x14ac:dyDescent="0.15">
      <c r="B62" s="23"/>
      <c r="C62" s="24"/>
      <c r="D62" s="24"/>
      <c r="E62"/>
    </row>
    <row r="66" spans="2:5" s="22" customFormat="1" ht="34.9" customHeight="1" x14ac:dyDescent="0.15">
      <c r="B66" s="23"/>
      <c r="C66" s="24"/>
      <c r="D66" s="24"/>
      <c r="E66"/>
    </row>
    <row r="67" spans="2:5" s="22" customFormat="1" ht="34.9" customHeight="1" x14ac:dyDescent="0.15">
      <c r="B67" s="23"/>
      <c r="C67" s="24"/>
      <c r="D67" s="24"/>
      <c r="E67"/>
    </row>
    <row r="69" spans="2:5" s="22" customFormat="1" ht="34.9" customHeight="1" x14ac:dyDescent="0.15">
      <c r="B69" s="23"/>
      <c r="C69" s="24"/>
      <c r="D69" s="24"/>
      <c r="E69"/>
    </row>
    <row r="70" spans="2:5" s="22" customFormat="1" ht="34.9" customHeight="1" x14ac:dyDescent="0.15">
      <c r="B70" s="23"/>
      <c r="C70" s="24"/>
      <c r="D70" s="24"/>
      <c r="E70"/>
    </row>
    <row r="72" spans="2:5" s="22" customFormat="1" ht="55.15" customHeight="1" x14ac:dyDescent="0.15">
      <c r="B72" s="23"/>
      <c r="C72" s="24"/>
      <c r="D72" s="24"/>
      <c r="E72"/>
    </row>
    <row r="73" spans="2:5" s="22" customFormat="1" ht="55.15" customHeight="1" x14ac:dyDescent="0.15">
      <c r="B73" s="23"/>
      <c r="C73" s="24"/>
      <c r="D73" s="24"/>
      <c r="E73"/>
    </row>
    <row r="77" spans="2:5" s="22" customFormat="1" ht="28.9" customHeight="1" x14ac:dyDescent="0.15">
      <c r="B77" s="23"/>
      <c r="C77" s="24"/>
      <c r="D77" s="24"/>
      <c r="E77"/>
    </row>
    <row r="78" spans="2:5" s="22" customFormat="1" ht="28.9" customHeight="1" x14ac:dyDescent="0.15">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heetViews>
  <sheetFormatPr defaultRowHeight="20.100000000000001" customHeight="1" x14ac:dyDescent="0.15"/>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x14ac:dyDescent="0.15">
      <c r="A1" s="6" t="s">
        <v>217</v>
      </c>
      <c r="AC1" t="s">
        <v>54</v>
      </c>
    </row>
    <row r="2" spans="1:29" ht="20.100000000000001" customHeight="1" x14ac:dyDescent="0.15">
      <c r="A2" s="7" t="s">
        <v>55</v>
      </c>
    </row>
    <row r="4" spans="1:29" ht="20.100000000000001" customHeight="1" x14ac:dyDescent="0.15">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x14ac:dyDescent="0.15">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x14ac:dyDescent="0.15">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x14ac:dyDescent="0.15">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x14ac:dyDescent="0.15">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x14ac:dyDescent="0.15">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x14ac:dyDescent="0.2">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x14ac:dyDescent="0.2">
      <c r="A11" s="74"/>
      <c r="B11" s="370" t="s">
        <v>43</v>
      </c>
      <c r="C11" s="446"/>
      <c r="D11" s="447"/>
      <c r="E11" s="447"/>
      <c r="F11" s="447"/>
      <c r="G11" s="447"/>
      <c r="H11" s="447"/>
      <c r="I11" s="447"/>
      <c r="J11" s="447"/>
      <c r="K11" s="447"/>
      <c r="L11" s="448"/>
      <c r="M11" s="74"/>
      <c r="N11" s="74"/>
      <c r="O11" s="74"/>
      <c r="P11" s="74"/>
      <c r="Q11" s="74"/>
      <c r="R11" s="74"/>
      <c r="S11" s="74"/>
      <c r="T11" s="74"/>
      <c r="U11" s="74"/>
      <c r="V11" s="74"/>
      <c r="W11" s="74"/>
      <c r="X11" s="74"/>
      <c r="Y11" s="74"/>
      <c r="Z11" s="74"/>
      <c r="AA11" s="74"/>
    </row>
    <row r="12" spans="1:29" ht="20.100000000000001" customHeight="1" x14ac:dyDescent="0.15">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x14ac:dyDescent="0.15">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x14ac:dyDescent="0.2">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x14ac:dyDescent="0.15">
      <c r="A15" s="74"/>
      <c r="B15" s="381" t="s">
        <v>52</v>
      </c>
      <c r="C15" s="432" t="s">
        <v>0</v>
      </c>
      <c r="D15" s="432"/>
      <c r="E15" s="432"/>
      <c r="F15" s="432"/>
      <c r="G15" s="432"/>
      <c r="H15" s="432"/>
      <c r="I15" s="432"/>
      <c r="J15" s="432"/>
      <c r="K15" s="432"/>
      <c r="L15" s="433"/>
      <c r="M15" s="449" t="s">
        <v>361</v>
      </c>
      <c r="N15" s="450"/>
      <c r="O15" s="450"/>
      <c r="P15" s="450"/>
      <c r="Q15" s="450"/>
      <c r="R15" s="450"/>
      <c r="S15" s="450"/>
      <c r="T15" s="450"/>
      <c r="U15" s="450"/>
      <c r="V15" s="450"/>
      <c r="W15" s="450"/>
      <c r="X15" s="451"/>
      <c r="Y15" s="74"/>
      <c r="Z15" s="74"/>
      <c r="AA15" s="74"/>
    </row>
    <row r="16" spans="1:29" ht="20.100000000000001" customHeight="1" thickBot="1" x14ac:dyDescent="0.2">
      <c r="A16" s="74"/>
      <c r="B16" s="77"/>
      <c r="C16" s="432" t="s">
        <v>58</v>
      </c>
      <c r="D16" s="432"/>
      <c r="E16" s="432"/>
      <c r="F16" s="432"/>
      <c r="G16" s="432"/>
      <c r="H16" s="432"/>
      <c r="I16" s="432"/>
      <c r="J16" s="432"/>
      <c r="K16" s="432"/>
      <c r="L16" s="433"/>
      <c r="M16" s="452" t="s">
        <v>361</v>
      </c>
      <c r="N16" s="453"/>
      <c r="O16" s="453"/>
      <c r="P16" s="453"/>
      <c r="Q16" s="453"/>
      <c r="R16" s="453"/>
      <c r="S16" s="453"/>
      <c r="T16" s="453"/>
      <c r="U16" s="453"/>
      <c r="V16" s="453"/>
      <c r="W16" s="453"/>
      <c r="X16" s="454"/>
      <c r="Y16" s="74"/>
      <c r="Z16" s="74"/>
      <c r="AA16" s="74"/>
      <c r="AC16" t="s">
        <v>59</v>
      </c>
    </row>
    <row r="17" spans="1:29" ht="20.100000000000001" customHeight="1" thickBot="1" x14ac:dyDescent="0.2">
      <c r="A17" s="74"/>
      <c r="B17" s="381" t="s">
        <v>60</v>
      </c>
      <c r="C17" s="432" t="s">
        <v>61</v>
      </c>
      <c r="D17" s="432"/>
      <c r="E17" s="432"/>
      <c r="F17" s="432"/>
      <c r="G17" s="432"/>
      <c r="H17" s="432"/>
      <c r="I17" s="432"/>
      <c r="J17" s="432"/>
      <c r="K17" s="432"/>
      <c r="L17" s="433"/>
      <c r="M17" s="78">
        <v>1</v>
      </c>
      <c r="N17" s="79">
        <v>0</v>
      </c>
      <c r="O17" s="79">
        <v>0</v>
      </c>
      <c r="P17" s="80" t="s">
        <v>362</v>
      </c>
      <c r="Q17" s="79">
        <v>1</v>
      </c>
      <c r="R17" s="79">
        <v>2</v>
      </c>
      <c r="S17" s="79">
        <v>3</v>
      </c>
      <c r="T17" s="81">
        <v>4</v>
      </c>
      <c r="U17" s="82"/>
      <c r="V17" s="83"/>
      <c r="W17" s="83"/>
      <c r="X17" s="83"/>
      <c r="Y17" s="74"/>
      <c r="Z17" s="74"/>
      <c r="AA17" s="74"/>
      <c r="AC17" t="str">
        <f>CONCATENATE(M17,N17,O17,P17,Q17,R17,S17,T17)</f>
        <v>100－1234</v>
      </c>
    </row>
    <row r="18" spans="1:29" ht="20.100000000000001" customHeight="1" x14ac:dyDescent="0.15">
      <c r="A18" s="74"/>
      <c r="B18" s="84"/>
      <c r="C18" s="432" t="s">
        <v>62</v>
      </c>
      <c r="D18" s="432"/>
      <c r="E18" s="432"/>
      <c r="F18" s="432"/>
      <c r="G18" s="432"/>
      <c r="H18" s="432"/>
      <c r="I18" s="432"/>
      <c r="J18" s="432"/>
      <c r="K18" s="432"/>
      <c r="L18" s="433"/>
      <c r="M18" s="443" t="s">
        <v>363</v>
      </c>
      <c r="N18" s="444"/>
      <c r="O18" s="444"/>
      <c r="P18" s="444"/>
      <c r="Q18" s="444"/>
      <c r="R18" s="444"/>
      <c r="S18" s="444"/>
      <c r="T18" s="444"/>
      <c r="U18" s="444"/>
      <c r="V18" s="444"/>
      <c r="W18" s="444"/>
      <c r="X18" s="445"/>
      <c r="Y18" s="74"/>
      <c r="Z18" s="74"/>
      <c r="AA18" s="74"/>
    </row>
    <row r="19" spans="1:29" ht="20.100000000000001" customHeight="1" x14ac:dyDescent="0.15">
      <c r="A19" s="74"/>
      <c r="B19" s="77"/>
      <c r="C19" s="432" t="s">
        <v>63</v>
      </c>
      <c r="D19" s="432"/>
      <c r="E19" s="432"/>
      <c r="F19" s="432"/>
      <c r="G19" s="432"/>
      <c r="H19" s="432"/>
      <c r="I19" s="432"/>
      <c r="J19" s="432"/>
      <c r="K19" s="432"/>
      <c r="L19" s="433"/>
      <c r="M19" s="434" t="s">
        <v>364</v>
      </c>
      <c r="N19" s="435"/>
      <c r="O19" s="435"/>
      <c r="P19" s="435"/>
      <c r="Q19" s="435"/>
      <c r="R19" s="435"/>
      <c r="S19" s="435"/>
      <c r="T19" s="435"/>
      <c r="U19" s="435"/>
      <c r="V19" s="435"/>
      <c r="W19" s="435"/>
      <c r="X19" s="436"/>
      <c r="Y19" s="74"/>
      <c r="Z19" s="74"/>
      <c r="AA19" s="74"/>
    </row>
    <row r="20" spans="1:29" ht="20.100000000000001" customHeight="1" x14ac:dyDescent="0.15">
      <c r="A20" s="74"/>
      <c r="B20" s="381" t="s">
        <v>64</v>
      </c>
      <c r="C20" s="432" t="s">
        <v>65</v>
      </c>
      <c r="D20" s="432"/>
      <c r="E20" s="432"/>
      <c r="F20" s="432"/>
      <c r="G20" s="432"/>
      <c r="H20" s="432"/>
      <c r="I20" s="432"/>
      <c r="J20" s="432"/>
      <c r="K20" s="432"/>
      <c r="L20" s="433"/>
      <c r="M20" s="434" t="s">
        <v>365</v>
      </c>
      <c r="N20" s="435"/>
      <c r="O20" s="435"/>
      <c r="P20" s="435"/>
      <c r="Q20" s="435"/>
      <c r="R20" s="435"/>
      <c r="S20" s="435"/>
      <c r="T20" s="435"/>
      <c r="U20" s="435"/>
      <c r="V20" s="435"/>
      <c r="W20" s="435"/>
      <c r="X20" s="436"/>
      <c r="Y20" s="74"/>
      <c r="Z20" s="74"/>
      <c r="AA20" s="74"/>
    </row>
    <row r="21" spans="1:29" ht="20.100000000000001" customHeight="1" x14ac:dyDescent="0.15">
      <c r="A21" s="74"/>
      <c r="B21" s="77"/>
      <c r="C21" s="432" t="s">
        <v>66</v>
      </c>
      <c r="D21" s="432"/>
      <c r="E21" s="432"/>
      <c r="F21" s="432"/>
      <c r="G21" s="432"/>
      <c r="H21" s="432"/>
      <c r="I21" s="432"/>
      <c r="J21" s="432"/>
      <c r="K21" s="432"/>
      <c r="L21" s="433"/>
      <c r="M21" s="434" t="s">
        <v>366</v>
      </c>
      <c r="N21" s="435"/>
      <c r="O21" s="435"/>
      <c r="P21" s="435"/>
      <c r="Q21" s="435"/>
      <c r="R21" s="435"/>
      <c r="S21" s="435"/>
      <c r="T21" s="435"/>
      <c r="U21" s="435"/>
      <c r="V21" s="435"/>
      <c r="W21" s="435"/>
      <c r="X21" s="436"/>
      <c r="Y21" s="74"/>
      <c r="Z21" s="74"/>
      <c r="AA21" s="74"/>
    </row>
    <row r="22" spans="1:29" ht="20.100000000000001" customHeight="1" x14ac:dyDescent="0.15">
      <c r="A22" s="74"/>
      <c r="B22" s="440" t="s">
        <v>67</v>
      </c>
      <c r="C22" s="432" t="s">
        <v>68</v>
      </c>
      <c r="D22" s="432"/>
      <c r="E22" s="432"/>
      <c r="F22" s="432"/>
      <c r="G22" s="432"/>
      <c r="H22" s="432"/>
      <c r="I22" s="432"/>
      <c r="J22" s="432"/>
      <c r="K22" s="432"/>
      <c r="L22" s="433"/>
      <c r="M22" s="434" t="s">
        <v>367</v>
      </c>
      <c r="N22" s="435"/>
      <c r="O22" s="435"/>
      <c r="P22" s="435"/>
      <c r="Q22" s="435"/>
      <c r="R22" s="435"/>
      <c r="S22" s="435"/>
      <c r="T22" s="435"/>
      <c r="U22" s="435"/>
      <c r="V22" s="435"/>
      <c r="W22" s="435"/>
      <c r="X22" s="436"/>
      <c r="Y22" s="74"/>
      <c r="Z22" s="74"/>
      <c r="AA22" s="74"/>
    </row>
    <row r="23" spans="1:29" ht="20.100000000000001" customHeight="1" x14ac:dyDescent="0.15">
      <c r="A23" s="74"/>
      <c r="B23" s="441"/>
      <c r="C23" s="442" t="s">
        <v>66</v>
      </c>
      <c r="D23" s="442"/>
      <c r="E23" s="442"/>
      <c r="F23" s="442"/>
      <c r="G23" s="442"/>
      <c r="H23" s="442"/>
      <c r="I23" s="442"/>
      <c r="J23" s="442"/>
      <c r="K23" s="442"/>
      <c r="L23" s="442"/>
      <c r="M23" s="434" t="s">
        <v>368</v>
      </c>
      <c r="N23" s="435"/>
      <c r="O23" s="435"/>
      <c r="P23" s="435"/>
      <c r="Q23" s="435"/>
      <c r="R23" s="435"/>
      <c r="S23" s="435"/>
      <c r="T23" s="435"/>
      <c r="U23" s="435"/>
      <c r="V23" s="435"/>
      <c r="W23" s="435"/>
      <c r="X23" s="436"/>
      <c r="Y23" s="74"/>
      <c r="Z23" s="74"/>
      <c r="AA23" s="74"/>
    </row>
    <row r="24" spans="1:29" ht="20.100000000000001" customHeight="1" x14ac:dyDescent="0.15">
      <c r="A24" s="74"/>
      <c r="B24" s="381" t="s">
        <v>50</v>
      </c>
      <c r="C24" s="432" t="s">
        <v>23</v>
      </c>
      <c r="D24" s="432"/>
      <c r="E24" s="432"/>
      <c r="F24" s="432"/>
      <c r="G24" s="432"/>
      <c r="H24" s="432"/>
      <c r="I24" s="432"/>
      <c r="J24" s="432"/>
      <c r="K24" s="432"/>
      <c r="L24" s="433"/>
      <c r="M24" s="434" t="s">
        <v>369</v>
      </c>
      <c r="N24" s="435"/>
      <c r="O24" s="435"/>
      <c r="P24" s="435"/>
      <c r="Q24" s="435"/>
      <c r="R24" s="435"/>
      <c r="S24" s="435"/>
      <c r="T24" s="435"/>
      <c r="U24" s="435"/>
      <c r="V24" s="435"/>
      <c r="W24" s="435"/>
      <c r="X24" s="436"/>
      <c r="Y24" s="74"/>
      <c r="Z24" s="74"/>
      <c r="AA24" s="74"/>
    </row>
    <row r="25" spans="1:29" ht="20.100000000000001" customHeight="1" x14ac:dyDescent="0.15">
      <c r="A25" s="74"/>
      <c r="B25" s="84"/>
      <c r="C25" s="432" t="s">
        <v>24</v>
      </c>
      <c r="D25" s="432"/>
      <c r="E25" s="432"/>
      <c r="F25" s="432"/>
      <c r="G25" s="432"/>
      <c r="H25" s="432"/>
      <c r="I25" s="432"/>
      <c r="J25" s="432"/>
      <c r="K25" s="432"/>
      <c r="L25" s="433"/>
      <c r="M25" s="434" t="s">
        <v>370</v>
      </c>
      <c r="N25" s="435"/>
      <c r="O25" s="435"/>
      <c r="P25" s="435"/>
      <c r="Q25" s="435"/>
      <c r="R25" s="435"/>
      <c r="S25" s="435"/>
      <c r="T25" s="435"/>
      <c r="U25" s="435"/>
      <c r="V25" s="435"/>
      <c r="W25" s="435"/>
      <c r="X25" s="436"/>
      <c r="Y25" s="74"/>
      <c r="Z25" s="74"/>
      <c r="AA25" s="74"/>
    </row>
    <row r="26" spans="1:29" ht="20.100000000000001" customHeight="1" thickBot="1" x14ac:dyDescent="0.2">
      <c r="A26" s="74"/>
      <c r="B26" s="85"/>
      <c r="C26" s="432" t="s">
        <v>69</v>
      </c>
      <c r="D26" s="432"/>
      <c r="E26" s="432"/>
      <c r="F26" s="432"/>
      <c r="G26" s="432"/>
      <c r="H26" s="432"/>
      <c r="I26" s="432"/>
      <c r="J26" s="432"/>
      <c r="K26" s="432"/>
      <c r="L26" s="433"/>
      <c r="M26" s="437" t="s">
        <v>371</v>
      </c>
      <c r="N26" s="438"/>
      <c r="O26" s="438"/>
      <c r="P26" s="438"/>
      <c r="Q26" s="438"/>
      <c r="R26" s="438"/>
      <c r="S26" s="438"/>
      <c r="T26" s="438"/>
      <c r="U26" s="438"/>
      <c r="V26" s="438"/>
      <c r="W26" s="438"/>
      <c r="X26" s="439"/>
      <c r="Y26" s="74"/>
      <c r="Z26" s="74"/>
      <c r="AA26" s="74"/>
    </row>
    <row r="27" spans="1:29" ht="20.100000000000001" customHeight="1" x14ac:dyDescent="0.15">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x14ac:dyDescent="0.15">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x14ac:dyDescent="0.15">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x14ac:dyDescent="0.15">
      <c r="A30" s="74"/>
      <c r="B30" s="87"/>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row>
    <row r="31" spans="1:29" ht="28.5" customHeight="1" x14ac:dyDescent="0.15">
      <c r="A31" s="74"/>
      <c r="B31" s="416" t="s">
        <v>70</v>
      </c>
      <c r="C31" s="416" t="s">
        <v>71</v>
      </c>
      <c r="D31" s="416"/>
      <c r="E31" s="416"/>
      <c r="F31" s="416"/>
      <c r="G31" s="416"/>
      <c r="H31" s="416"/>
      <c r="I31" s="416"/>
      <c r="J31" s="416"/>
      <c r="K31" s="416"/>
      <c r="L31" s="416"/>
      <c r="M31" s="416" t="s">
        <v>72</v>
      </c>
      <c r="N31" s="416"/>
      <c r="O31" s="416"/>
      <c r="P31" s="416"/>
      <c r="Q31" s="416"/>
      <c r="R31" s="429" t="s">
        <v>95</v>
      </c>
      <c r="S31" s="430"/>
      <c r="T31" s="430"/>
      <c r="U31" s="430"/>
      <c r="V31" s="430"/>
      <c r="W31" s="431"/>
      <c r="X31" s="416" t="s">
        <v>73</v>
      </c>
      <c r="Y31" s="416" t="s">
        <v>8</v>
      </c>
      <c r="Z31" s="88"/>
      <c r="AA31" s="88"/>
    </row>
    <row r="32" spans="1:29" ht="28.5" customHeight="1" thickBot="1" x14ac:dyDescent="0.2">
      <c r="A32" s="74"/>
      <c r="B32" s="416"/>
      <c r="C32" s="417"/>
      <c r="D32" s="417"/>
      <c r="E32" s="417"/>
      <c r="F32" s="417"/>
      <c r="G32" s="417"/>
      <c r="H32" s="417"/>
      <c r="I32" s="417"/>
      <c r="J32" s="417"/>
      <c r="K32" s="417"/>
      <c r="L32" s="417"/>
      <c r="M32" s="417"/>
      <c r="N32" s="417"/>
      <c r="O32" s="417"/>
      <c r="P32" s="417"/>
      <c r="Q32" s="417"/>
      <c r="R32" s="425" t="s">
        <v>96</v>
      </c>
      <c r="S32" s="417"/>
      <c r="T32" s="417"/>
      <c r="U32" s="417"/>
      <c r="V32" s="417"/>
      <c r="W32" s="381" t="s">
        <v>97</v>
      </c>
      <c r="X32" s="417"/>
      <c r="Y32" s="417"/>
      <c r="Z32" s="14"/>
      <c r="AA32" s="14"/>
    </row>
    <row r="33" spans="1:27" ht="38.25" customHeight="1" x14ac:dyDescent="0.15">
      <c r="A33" s="74"/>
      <c r="B33" s="89">
        <v>1</v>
      </c>
      <c r="C33" s="386">
        <v>1</v>
      </c>
      <c r="D33" s="387">
        <v>3</v>
      </c>
      <c r="E33" s="387">
        <v>3</v>
      </c>
      <c r="F33" s="387">
        <v>4</v>
      </c>
      <c r="G33" s="387">
        <v>5</v>
      </c>
      <c r="H33" s="387">
        <v>6</v>
      </c>
      <c r="I33" s="387">
        <v>7</v>
      </c>
      <c r="J33" s="387">
        <v>8</v>
      </c>
      <c r="K33" s="387">
        <v>9</v>
      </c>
      <c r="L33" s="388">
        <v>0</v>
      </c>
      <c r="M33" s="426" t="s">
        <v>372</v>
      </c>
      <c r="N33" s="427"/>
      <c r="O33" s="427"/>
      <c r="P33" s="427"/>
      <c r="Q33" s="428"/>
      <c r="R33" s="426" t="s">
        <v>372</v>
      </c>
      <c r="S33" s="427"/>
      <c r="T33" s="427"/>
      <c r="U33" s="427"/>
      <c r="V33" s="428"/>
      <c r="W33" s="405" t="s">
        <v>373</v>
      </c>
      <c r="X33" s="389" t="s">
        <v>374</v>
      </c>
      <c r="Y33" s="390" t="s">
        <v>11</v>
      </c>
      <c r="Z33" s="385"/>
      <c r="AA33" s="90"/>
    </row>
    <row r="34" spans="1:27" ht="38.25" customHeight="1" x14ac:dyDescent="0.15">
      <c r="A34" s="74"/>
      <c r="B34" s="76">
        <f>B33+1</f>
        <v>2</v>
      </c>
      <c r="C34" s="91">
        <v>1</v>
      </c>
      <c r="D34" s="92">
        <v>3</v>
      </c>
      <c r="E34" s="92">
        <v>3</v>
      </c>
      <c r="F34" s="92">
        <v>4</v>
      </c>
      <c r="G34" s="92">
        <v>5</v>
      </c>
      <c r="H34" s="92">
        <v>6</v>
      </c>
      <c r="I34" s="92">
        <v>7</v>
      </c>
      <c r="J34" s="92">
        <v>8</v>
      </c>
      <c r="K34" s="92">
        <v>9</v>
      </c>
      <c r="L34" s="93">
        <v>0</v>
      </c>
      <c r="M34" s="421" t="s">
        <v>372</v>
      </c>
      <c r="N34" s="422"/>
      <c r="O34" s="422"/>
      <c r="P34" s="422"/>
      <c r="Q34" s="423"/>
      <c r="R34" s="421" t="s">
        <v>372</v>
      </c>
      <c r="S34" s="422"/>
      <c r="T34" s="422"/>
      <c r="U34" s="422"/>
      <c r="V34" s="423"/>
      <c r="W34" s="404" t="s">
        <v>375</v>
      </c>
      <c r="X34" s="94" t="s">
        <v>376</v>
      </c>
      <c r="Y34" s="391" t="s">
        <v>13</v>
      </c>
      <c r="Z34" s="385"/>
      <c r="AA34" s="90"/>
    </row>
    <row r="35" spans="1:27" ht="38.25" customHeight="1" x14ac:dyDescent="0.15">
      <c r="A35" s="74"/>
      <c r="B35" s="76">
        <f t="shared" ref="B35:B98" si="0">B34+1</f>
        <v>3</v>
      </c>
      <c r="C35" s="91">
        <v>1</v>
      </c>
      <c r="D35" s="92">
        <v>3</v>
      </c>
      <c r="E35" s="92">
        <v>3</v>
      </c>
      <c r="F35" s="92">
        <v>4</v>
      </c>
      <c r="G35" s="92">
        <v>5</v>
      </c>
      <c r="H35" s="92">
        <v>6</v>
      </c>
      <c r="I35" s="92">
        <v>7</v>
      </c>
      <c r="J35" s="92">
        <v>8</v>
      </c>
      <c r="K35" s="92">
        <v>9</v>
      </c>
      <c r="L35" s="93">
        <v>0</v>
      </c>
      <c r="M35" s="421" t="s">
        <v>377</v>
      </c>
      <c r="N35" s="422"/>
      <c r="O35" s="422"/>
      <c r="P35" s="422"/>
      <c r="Q35" s="423"/>
      <c r="R35" s="421" t="s">
        <v>372</v>
      </c>
      <c r="S35" s="422"/>
      <c r="T35" s="422"/>
      <c r="U35" s="422"/>
      <c r="V35" s="423"/>
      <c r="W35" s="404" t="s">
        <v>377</v>
      </c>
      <c r="X35" s="94" t="s">
        <v>378</v>
      </c>
      <c r="Y35" s="392" t="s">
        <v>388</v>
      </c>
      <c r="Z35" s="385"/>
      <c r="AA35" s="90"/>
    </row>
    <row r="36" spans="1:27" ht="38.25" customHeight="1" x14ac:dyDescent="0.15">
      <c r="A36" s="74"/>
      <c r="B36" s="76">
        <f t="shared" si="0"/>
        <v>4</v>
      </c>
      <c r="C36" s="91">
        <v>1</v>
      </c>
      <c r="D36" s="92">
        <v>1</v>
      </c>
      <c r="E36" s="92">
        <v>3</v>
      </c>
      <c r="F36" s="92">
        <v>4</v>
      </c>
      <c r="G36" s="92">
        <v>5</v>
      </c>
      <c r="H36" s="92">
        <v>6</v>
      </c>
      <c r="I36" s="92">
        <v>7</v>
      </c>
      <c r="J36" s="92">
        <v>8</v>
      </c>
      <c r="K36" s="92">
        <v>9</v>
      </c>
      <c r="L36" s="93">
        <v>0</v>
      </c>
      <c r="M36" s="421" t="s">
        <v>379</v>
      </c>
      <c r="N36" s="422"/>
      <c r="O36" s="422"/>
      <c r="P36" s="422"/>
      <c r="Q36" s="423"/>
      <c r="R36" s="421" t="s">
        <v>379</v>
      </c>
      <c r="S36" s="422"/>
      <c r="T36" s="422"/>
      <c r="U36" s="422"/>
      <c r="V36" s="423"/>
      <c r="W36" s="404" t="s">
        <v>380</v>
      </c>
      <c r="X36" s="94" t="s">
        <v>381</v>
      </c>
      <c r="Y36" s="392" t="s">
        <v>17</v>
      </c>
      <c r="Z36" s="385"/>
      <c r="AA36" s="90"/>
    </row>
    <row r="37" spans="1:27" ht="38.25" customHeight="1" x14ac:dyDescent="0.15">
      <c r="A37" s="74"/>
      <c r="B37" s="76">
        <f t="shared" si="0"/>
        <v>5</v>
      </c>
      <c r="C37" s="91">
        <v>1</v>
      </c>
      <c r="D37" s="92">
        <v>4</v>
      </c>
      <c r="E37" s="92">
        <v>3</v>
      </c>
      <c r="F37" s="92">
        <v>4</v>
      </c>
      <c r="G37" s="92">
        <v>5</v>
      </c>
      <c r="H37" s="92">
        <v>6</v>
      </c>
      <c r="I37" s="92">
        <v>7</v>
      </c>
      <c r="J37" s="92">
        <v>8</v>
      </c>
      <c r="K37" s="92">
        <v>9</v>
      </c>
      <c r="L37" s="93">
        <v>0</v>
      </c>
      <c r="M37" s="421" t="s">
        <v>382</v>
      </c>
      <c r="N37" s="422"/>
      <c r="O37" s="422"/>
      <c r="P37" s="422"/>
      <c r="Q37" s="423"/>
      <c r="R37" s="421" t="s">
        <v>383</v>
      </c>
      <c r="S37" s="422"/>
      <c r="T37" s="422"/>
      <c r="U37" s="422"/>
      <c r="V37" s="423"/>
      <c r="W37" s="404" t="s">
        <v>382</v>
      </c>
      <c r="X37" s="94" t="s">
        <v>384</v>
      </c>
      <c r="Y37" s="392" t="s">
        <v>389</v>
      </c>
      <c r="Z37" s="385"/>
      <c r="AA37" s="90"/>
    </row>
    <row r="38" spans="1:27" ht="38.25" customHeight="1" x14ac:dyDescent="0.15">
      <c r="A38" s="74"/>
      <c r="B38" s="76">
        <f t="shared" si="0"/>
        <v>6</v>
      </c>
      <c r="C38" s="91">
        <v>1</v>
      </c>
      <c r="D38" s="92">
        <v>2</v>
      </c>
      <c r="E38" s="92">
        <v>3</v>
      </c>
      <c r="F38" s="92">
        <v>4</v>
      </c>
      <c r="G38" s="92">
        <v>5</v>
      </c>
      <c r="H38" s="92">
        <v>6</v>
      </c>
      <c r="I38" s="92">
        <v>7</v>
      </c>
      <c r="J38" s="92">
        <v>8</v>
      </c>
      <c r="K38" s="92">
        <v>9</v>
      </c>
      <c r="L38" s="93">
        <v>6</v>
      </c>
      <c r="M38" s="421" t="s">
        <v>385</v>
      </c>
      <c r="N38" s="422"/>
      <c r="O38" s="422"/>
      <c r="P38" s="422"/>
      <c r="Q38" s="423"/>
      <c r="R38" s="421" t="s">
        <v>385</v>
      </c>
      <c r="S38" s="422"/>
      <c r="T38" s="422"/>
      <c r="U38" s="422"/>
      <c r="V38" s="423"/>
      <c r="W38" s="404" t="s">
        <v>386</v>
      </c>
      <c r="X38" s="94" t="s">
        <v>387</v>
      </c>
      <c r="Y38" s="392" t="s">
        <v>19</v>
      </c>
      <c r="Z38" s="385"/>
      <c r="AA38" s="90"/>
    </row>
    <row r="39" spans="1:27" ht="38.25" customHeight="1" x14ac:dyDescent="0.15">
      <c r="A39" s="74"/>
      <c r="B39" s="76">
        <f t="shared" si="0"/>
        <v>7</v>
      </c>
      <c r="C39" s="91">
        <v>1</v>
      </c>
      <c r="D39" s="92">
        <v>2</v>
      </c>
      <c r="E39" s="92">
        <v>3</v>
      </c>
      <c r="F39" s="92">
        <v>4</v>
      </c>
      <c r="G39" s="92">
        <v>5</v>
      </c>
      <c r="H39" s="92">
        <v>6</v>
      </c>
      <c r="I39" s="92">
        <v>7</v>
      </c>
      <c r="J39" s="92">
        <v>8</v>
      </c>
      <c r="K39" s="92">
        <v>9</v>
      </c>
      <c r="L39" s="93">
        <v>6</v>
      </c>
      <c r="M39" s="421" t="s">
        <v>385</v>
      </c>
      <c r="N39" s="422"/>
      <c r="O39" s="422"/>
      <c r="P39" s="422"/>
      <c r="Q39" s="423"/>
      <c r="R39" s="421" t="s">
        <v>385</v>
      </c>
      <c r="S39" s="422"/>
      <c r="T39" s="422"/>
      <c r="U39" s="422"/>
      <c r="V39" s="423"/>
      <c r="W39" s="404" t="s">
        <v>386</v>
      </c>
      <c r="X39" s="94" t="s">
        <v>387</v>
      </c>
      <c r="Y39" s="392" t="s">
        <v>390</v>
      </c>
      <c r="Z39" s="385"/>
      <c r="AA39" s="90"/>
    </row>
    <row r="40" spans="1:27" ht="38.25" customHeight="1" x14ac:dyDescent="0.15">
      <c r="A40" s="74"/>
      <c r="B40" s="76">
        <f t="shared" si="0"/>
        <v>8</v>
      </c>
      <c r="C40" s="91"/>
      <c r="D40" s="92"/>
      <c r="E40" s="92"/>
      <c r="F40" s="92"/>
      <c r="G40" s="92"/>
      <c r="H40" s="92"/>
      <c r="I40" s="92"/>
      <c r="J40" s="92"/>
      <c r="K40" s="92"/>
      <c r="L40" s="93"/>
      <c r="M40" s="421"/>
      <c r="N40" s="422"/>
      <c r="O40" s="422"/>
      <c r="P40" s="422"/>
      <c r="Q40" s="423"/>
      <c r="R40" s="421"/>
      <c r="S40" s="422"/>
      <c r="T40" s="422"/>
      <c r="U40" s="422"/>
      <c r="V40" s="423"/>
      <c r="W40" s="384"/>
      <c r="X40" s="94"/>
      <c r="Y40" s="392"/>
      <c r="Z40" s="385"/>
      <c r="AA40" s="90"/>
    </row>
    <row r="41" spans="1:27" ht="38.25" customHeight="1" x14ac:dyDescent="0.15">
      <c r="A41" s="74"/>
      <c r="B41" s="76">
        <f t="shared" si="0"/>
        <v>9</v>
      </c>
      <c r="C41" s="91"/>
      <c r="D41" s="92"/>
      <c r="E41" s="92"/>
      <c r="F41" s="92"/>
      <c r="G41" s="92"/>
      <c r="H41" s="92"/>
      <c r="I41" s="92"/>
      <c r="J41" s="92"/>
      <c r="K41" s="92"/>
      <c r="L41" s="93"/>
      <c r="M41" s="418"/>
      <c r="N41" s="418"/>
      <c r="O41" s="418"/>
      <c r="P41" s="418"/>
      <c r="Q41" s="418"/>
      <c r="R41" s="418"/>
      <c r="S41" s="418"/>
      <c r="T41" s="418"/>
      <c r="U41" s="418"/>
      <c r="V41" s="418"/>
      <c r="W41" s="384"/>
      <c r="X41" s="94"/>
      <c r="Y41" s="392"/>
      <c r="Z41" s="385"/>
      <c r="AA41" s="90"/>
    </row>
    <row r="42" spans="1:27" ht="38.25" customHeight="1" x14ac:dyDescent="0.15">
      <c r="A42" s="74"/>
      <c r="B42" s="76">
        <f t="shared" si="0"/>
        <v>10</v>
      </c>
      <c r="C42" s="91"/>
      <c r="D42" s="92"/>
      <c r="E42" s="92"/>
      <c r="F42" s="92"/>
      <c r="G42" s="92"/>
      <c r="H42" s="92"/>
      <c r="I42" s="92"/>
      <c r="J42" s="92"/>
      <c r="K42" s="92"/>
      <c r="L42" s="93"/>
      <c r="M42" s="418"/>
      <c r="N42" s="418"/>
      <c r="O42" s="418"/>
      <c r="P42" s="418"/>
      <c r="Q42" s="418"/>
      <c r="R42" s="418"/>
      <c r="S42" s="418"/>
      <c r="T42" s="418"/>
      <c r="U42" s="418"/>
      <c r="V42" s="418"/>
      <c r="W42" s="384"/>
      <c r="X42" s="94"/>
      <c r="Y42" s="392"/>
      <c r="Z42" s="385"/>
      <c r="AA42" s="90"/>
    </row>
    <row r="43" spans="1:27" ht="38.25" customHeight="1" x14ac:dyDescent="0.15">
      <c r="A43" s="74"/>
      <c r="B43" s="76">
        <f t="shared" si="0"/>
        <v>11</v>
      </c>
      <c r="C43" s="91"/>
      <c r="D43" s="92"/>
      <c r="E43" s="92"/>
      <c r="F43" s="92"/>
      <c r="G43" s="92"/>
      <c r="H43" s="92"/>
      <c r="I43" s="92"/>
      <c r="J43" s="92"/>
      <c r="K43" s="92"/>
      <c r="L43" s="93"/>
      <c r="M43" s="418"/>
      <c r="N43" s="418"/>
      <c r="O43" s="418"/>
      <c r="P43" s="418"/>
      <c r="Q43" s="418"/>
      <c r="R43" s="418"/>
      <c r="S43" s="418"/>
      <c r="T43" s="418"/>
      <c r="U43" s="418"/>
      <c r="V43" s="418"/>
      <c r="W43" s="384"/>
      <c r="X43" s="94"/>
      <c r="Y43" s="392"/>
      <c r="Z43" s="385"/>
      <c r="AA43" s="90"/>
    </row>
    <row r="44" spans="1:27" ht="38.25" customHeight="1" x14ac:dyDescent="0.15">
      <c r="A44" s="74"/>
      <c r="B44" s="76">
        <f t="shared" si="0"/>
        <v>12</v>
      </c>
      <c r="C44" s="91"/>
      <c r="D44" s="92"/>
      <c r="E44" s="92"/>
      <c r="F44" s="92"/>
      <c r="G44" s="92"/>
      <c r="H44" s="92"/>
      <c r="I44" s="92"/>
      <c r="J44" s="92"/>
      <c r="K44" s="92"/>
      <c r="L44" s="93"/>
      <c r="M44" s="418"/>
      <c r="N44" s="418"/>
      <c r="O44" s="418"/>
      <c r="P44" s="418"/>
      <c r="Q44" s="418"/>
      <c r="R44" s="418"/>
      <c r="S44" s="418"/>
      <c r="T44" s="418"/>
      <c r="U44" s="418"/>
      <c r="V44" s="418"/>
      <c r="W44" s="384"/>
      <c r="X44" s="94"/>
      <c r="Y44" s="392"/>
      <c r="Z44" s="385"/>
      <c r="AA44" s="90"/>
    </row>
    <row r="45" spans="1:27" ht="38.25" customHeight="1" x14ac:dyDescent="0.15">
      <c r="A45" s="74"/>
      <c r="B45" s="76">
        <f t="shared" si="0"/>
        <v>13</v>
      </c>
      <c r="C45" s="91"/>
      <c r="D45" s="92"/>
      <c r="E45" s="92"/>
      <c r="F45" s="92"/>
      <c r="G45" s="92"/>
      <c r="H45" s="92"/>
      <c r="I45" s="92"/>
      <c r="J45" s="92"/>
      <c r="K45" s="92"/>
      <c r="L45" s="93"/>
      <c r="M45" s="418"/>
      <c r="N45" s="418"/>
      <c r="O45" s="418"/>
      <c r="P45" s="418"/>
      <c r="Q45" s="418"/>
      <c r="R45" s="418"/>
      <c r="S45" s="418"/>
      <c r="T45" s="418"/>
      <c r="U45" s="418"/>
      <c r="V45" s="418"/>
      <c r="W45" s="384"/>
      <c r="X45" s="94"/>
      <c r="Y45" s="392"/>
      <c r="Z45" s="385"/>
      <c r="AA45" s="90"/>
    </row>
    <row r="46" spans="1:27" ht="38.25" customHeight="1" x14ac:dyDescent="0.15">
      <c r="A46" s="74"/>
      <c r="B46" s="76">
        <f t="shared" si="0"/>
        <v>14</v>
      </c>
      <c r="C46" s="91"/>
      <c r="D46" s="92"/>
      <c r="E46" s="92"/>
      <c r="F46" s="92"/>
      <c r="G46" s="92"/>
      <c r="H46" s="92"/>
      <c r="I46" s="92"/>
      <c r="J46" s="92"/>
      <c r="K46" s="92"/>
      <c r="L46" s="93"/>
      <c r="M46" s="418"/>
      <c r="N46" s="418"/>
      <c r="O46" s="418"/>
      <c r="P46" s="418"/>
      <c r="Q46" s="418"/>
      <c r="R46" s="418"/>
      <c r="S46" s="418"/>
      <c r="T46" s="418"/>
      <c r="U46" s="418"/>
      <c r="V46" s="418"/>
      <c r="W46" s="384"/>
      <c r="X46" s="94"/>
      <c r="Y46" s="392"/>
      <c r="Z46" s="385"/>
      <c r="AA46" s="90"/>
    </row>
    <row r="47" spans="1:27" ht="38.25" customHeight="1" x14ac:dyDescent="0.15">
      <c r="A47" s="74"/>
      <c r="B47" s="76">
        <f t="shared" si="0"/>
        <v>15</v>
      </c>
      <c r="C47" s="91"/>
      <c r="D47" s="92"/>
      <c r="E47" s="92"/>
      <c r="F47" s="92"/>
      <c r="G47" s="92"/>
      <c r="H47" s="92"/>
      <c r="I47" s="92"/>
      <c r="J47" s="92"/>
      <c r="K47" s="92"/>
      <c r="L47" s="93"/>
      <c r="M47" s="418"/>
      <c r="N47" s="418"/>
      <c r="O47" s="418"/>
      <c r="P47" s="418"/>
      <c r="Q47" s="418"/>
      <c r="R47" s="418"/>
      <c r="S47" s="418"/>
      <c r="T47" s="418"/>
      <c r="U47" s="418"/>
      <c r="V47" s="418"/>
      <c r="W47" s="384"/>
      <c r="X47" s="94"/>
      <c r="Y47" s="392"/>
      <c r="Z47" s="385"/>
      <c r="AA47" s="90"/>
    </row>
    <row r="48" spans="1:27" ht="38.25" customHeight="1" x14ac:dyDescent="0.15">
      <c r="A48" s="74"/>
      <c r="B48" s="76">
        <f t="shared" si="0"/>
        <v>16</v>
      </c>
      <c r="C48" s="91"/>
      <c r="D48" s="92"/>
      <c r="E48" s="92"/>
      <c r="F48" s="92"/>
      <c r="G48" s="92"/>
      <c r="H48" s="92"/>
      <c r="I48" s="92"/>
      <c r="J48" s="92"/>
      <c r="K48" s="92"/>
      <c r="L48" s="93"/>
      <c r="M48" s="418"/>
      <c r="N48" s="418"/>
      <c r="O48" s="418"/>
      <c r="P48" s="418"/>
      <c r="Q48" s="418"/>
      <c r="R48" s="418"/>
      <c r="S48" s="418"/>
      <c r="T48" s="418"/>
      <c r="U48" s="418"/>
      <c r="V48" s="418"/>
      <c r="W48" s="384"/>
      <c r="X48" s="94"/>
      <c r="Y48" s="392"/>
      <c r="Z48" s="385"/>
      <c r="AA48" s="90"/>
    </row>
    <row r="49" spans="1:27" ht="38.25" customHeight="1" x14ac:dyDescent="0.15">
      <c r="A49" s="74"/>
      <c r="B49" s="76">
        <f t="shared" si="0"/>
        <v>17</v>
      </c>
      <c r="C49" s="91"/>
      <c r="D49" s="92"/>
      <c r="E49" s="92"/>
      <c r="F49" s="92"/>
      <c r="G49" s="92"/>
      <c r="H49" s="92"/>
      <c r="I49" s="92"/>
      <c r="J49" s="92"/>
      <c r="K49" s="92"/>
      <c r="L49" s="93"/>
      <c r="M49" s="418"/>
      <c r="N49" s="418"/>
      <c r="O49" s="418"/>
      <c r="P49" s="418"/>
      <c r="Q49" s="418"/>
      <c r="R49" s="418"/>
      <c r="S49" s="418"/>
      <c r="T49" s="418"/>
      <c r="U49" s="418"/>
      <c r="V49" s="418"/>
      <c r="W49" s="384"/>
      <c r="X49" s="94"/>
      <c r="Y49" s="392"/>
      <c r="Z49" s="385"/>
      <c r="AA49" s="90"/>
    </row>
    <row r="50" spans="1:27" ht="38.25" customHeight="1" x14ac:dyDescent="0.15">
      <c r="A50" s="74"/>
      <c r="B50" s="76">
        <f t="shared" si="0"/>
        <v>18</v>
      </c>
      <c r="C50" s="91"/>
      <c r="D50" s="92"/>
      <c r="E50" s="92"/>
      <c r="F50" s="92"/>
      <c r="G50" s="92"/>
      <c r="H50" s="92"/>
      <c r="I50" s="92"/>
      <c r="J50" s="92"/>
      <c r="K50" s="92"/>
      <c r="L50" s="93"/>
      <c r="M50" s="418"/>
      <c r="N50" s="418"/>
      <c r="O50" s="418"/>
      <c r="P50" s="418"/>
      <c r="Q50" s="418"/>
      <c r="R50" s="418"/>
      <c r="S50" s="418"/>
      <c r="T50" s="418"/>
      <c r="U50" s="418"/>
      <c r="V50" s="418"/>
      <c r="W50" s="384"/>
      <c r="X50" s="94"/>
      <c r="Y50" s="392"/>
      <c r="Z50" s="385"/>
      <c r="AA50" s="90"/>
    </row>
    <row r="51" spans="1:27" ht="38.25" customHeight="1" x14ac:dyDescent="0.15">
      <c r="A51" s="74"/>
      <c r="B51" s="76">
        <f t="shared" si="0"/>
        <v>19</v>
      </c>
      <c r="C51" s="91"/>
      <c r="D51" s="92"/>
      <c r="E51" s="92"/>
      <c r="F51" s="92"/>
      <c r="G51" s="92"/>
      <c r="H51" s="92"/>
      <c r="I51" s="92"/>
      <c r="J51" s="92"/>
      <c r="K51" s="92"/>
      <c r="L51" s="93"/>
      <c r="M51" s="418"/>
      <c r="N51" s="418"/>
      <c r="O51" s="418"/>
      <c r="P51" s="418"/>
      <c r="Q51" s="418"/>
      <c r="R51" s="418"/>
      <c r="S51" s="418"/>
      <c r="T51" s="418"/>
      <c r="U51" s="418"/>
      <c r="V51" s="418"/>
      <c r="W51" s="384"/>
      <c r="X51" s="94"/>
      <c r="Y51" s="392"/>
      <c r="Z51" s="385"/>
      <c r="AA51" s="90"/>
    </row>
    <row r="52" spans="1:27" ht="38.25" customHeight="1" x14ac:dyDescent="0.15">
      <c r="A52" s="74"/>
      <c r="B52" s="76">
        <f t="shared" si="0"/>
        <v>20</v>
      </c>
      <c r="C52" s="91"/>
      <c r="D52" s="92"/>
      <c r="E52" s="92"/>
      <c r="F52" s="92"/>
      <c r="G52" s="92"/>
      <c r="H52" s="92"/>
      <c r="I52" s="92"/>
      <c r="J52" s="92"/>
      <c r="K52" s="92"/>
      <c r="L52" s="93"/>
      <c r="M52" s="418"/>
      <c r="N52" s="418"/>
      <c r="O52" s="418"/>
      <c r="P52" s="418"/>
      <c r="Q52" s="418"/>
      <c r="R52" s="418"/>
      <c r="S52" s="418"/>
      <c r="T52" s="418"/>
      <c r="U52" s="418"/>
      <c r="V52" s="418"/>
      <c r="W52" s="384"/>
      <c r="X52" s="94"/>
      <c r="Y52" s="392"/>
      <c r="Z52" s="385"/>
      <c r="AA52" s="90"/>
    </row>
    <row r="53" spans="1:27" ht="38.25" customHeight="1" x14ac:dyDescent="0.15">
      <c r="A53" s="74"/>
      <c r="B53" s="76">
        <f t="shared" si="0"/>
        <v>21</v>
      </c>
      <c r="C53" s="91"/>
      <c r="D53" s="92"/>
      <c r="E53" s="92"/>
      <c r="F53" s="92"/>
      <c r="G53" s="92"/>
      <c r="H53" s="92"/>
      <c r="I53" s="92"/>
      <c r="J53" s="92"/>
      <c r="K53" s="92"/>
      <c r="L53" s="93"/>
      <c r="M53" s="418"/>
      <c r="N53" s="418"/>
      <c r="O53" s="418"/>
      <c r="P53" s="418"/>
      <c r="Q53" s="418"/>
      <c r="R53" s="418"/>
      <c r="S53" s="418"/>
      <c r="T53" s="418"/>
      <c r="U53" s="418"/>
      <c r="V53" s="418"/>
      <c r="W53" s="384"/>
      <c r="X53" s="94"/>
      <c r="Y53" s="392"/>
      <c r="Z53" s="385"/>
      <c r="AA53" s="90"/>
    </row>
    <row r="54" spans="1:27" ht="38.25" customHeight="1" x14ac:dyDescent="0.15">
      <c r="A54" s="74"/>
      <c r="B54" s="76">
        <f t="shared" si="0"/>
        <v>22</v>
      </c>
      <c r="C54" s="91"/>
      <c r="D54" s="92"/>
      <c r="E54" s="92"/>
      <c r="F54" s="92"/>
      <c r="G54" s="92"/>
      <c r="H54" s="92"/>
      <c r="I54" s="92"/>
      <c r="J54" s="92"/>
      <c r="K54" s="92"/>
      <c r="L54" s="93"/>
      <c r="M54" s="418"/>
      <c r="N54" s="418"/>
      <c r="O54" s="418"/>
      <c r="P54" s="418"/>
      <c r="Q54" s="418"/>
      <c r="R54" s="418"/>
      <c r="S54" s="418"/>
      <c r="T54" s="418"/>
      <c r="U54" s="418"/>
      <c r="V54" s="418"/>
      <c r="W54" s="384"/>
      <c r="X54" s="94"/>
      <c r="Y54" s="392"/>
      <c r="Z54" s="385"/>
      <c r="AA54" s="90"/>
    </row>
    <row r="55" spans="1:27" ht="38.25" customHeight="1" x14ac:dyDescent="0.15">
      <c r="A55" s="74"/>
      <c r="B55" s="76">
        <f t="shared" si="0"/>
        <v>23</v>
      </c>
      <c r="C55" s="91"/>
      <c r="D55" s="92"/>
      <c r="E55" s="92"/>
      <c r="F55" s="92"/>
      <c r="G55" s="92"/>
      <c r="H55" s="92"/>
      <c r="I55" s="92"/>
      <c r="J55" s="92"/>
      <c r="K55" s="92"/>
      <c r="L55" s="93"/>
      <c r="M55" s="418"/>
      <c r="N55" s="418"/>
      <c r="O55" s="418"/>
      <c r="P55" s="418"/>
      <c r="Q55" s="418"/>
      <c r="R55" s="418"/>
      <c r="S55" s="418"/>
      <c r="T55" s="418"/>
      <c r="U55" s="418"/>
      <c r="V55" s="418"/>
      <c r="W55" s="384"/>
      <c r="X55" s="94"/>
      <c r="Y55" s="392"/>
      <c r="Z55" s="385"/>
      <c r="AA55" s="90"/>
    </row>
    <row r="56" spans="1:27" ht="38.25" customHeight="1" x14ac:dyDescent="0.15">
      <c r="A56" s="74"/>
      <c r="B56" s="76">
        <f t="shared" si="0"/>
        <v>24</v>
      </c>
      <c r="C56" s="91"/>
      <c r="D56" s="92"/>
      <c r="E56" s="92"/>
      <c r="F56" s="92"/>
      <c r="G56" s="92"/>
      <c r="H56" s="92"/>
      <c r="I56" s="92"/>
      <c r="J56" s="92"/>
      <c r="K56" s="92"/>
      <c r="L56" s="93"/>
      <c r="M56" s="418"/>
      <c r="N56" s="418"/>
      <c r="O56" s="418"/>
      <c r="P56" s="418"/>
      <c r="Q56" s="418"/>
      <c r="R56" s="418"/>
      <c r="S56" s="418"/>
      <c r="T56" s="418"/>
      <c r="U56" s="418"/>
      <c r="V56" s="418"/>
      <c r="W56" s="384"/>
      <c r="X56" s="94"/>
      <c r="Y56" s="392"/>
      <c r="Z56" s="385"/>
      <c r="AA56" s="90"/>
    </row>
    <row r="57" spans="1:27" ht="38.25" customHeight="1" x14ac:dyDescent="0.15">
      <c r="A57" s="74"/>
      <c r="B57" s="76">
        <f t="shared" si="0"/>
        <v>25</v>
      </c>
      <c r="C57" s="91"/>
      <c r="D57" s="92"/>
      <c r="E57" s="92"/>
      <c r="F57" s="92"/>
      <c r="G57" s="92"/>
      <c r="H57" s="92"/>
      <c r="I57" s="92"/>
      <c r="J57" s="92"/>
      <c r="K57" s="92"/>
      <c r="L57" s="93"/>
      <c r="M57" s="418"/>
      <c r="N57" s="418"/>
      <c r="O57" s="418"/>
      <c r="P57" s="418"/>
      <c r="Q57" s="418"/>
      <c r="R57" s="418"/>
      <c r="S57" s="418"/>
      <c r="T57" s="418"/>
      <c r="U57" s="418"/>
      <c r="V57" s="418"/>
      <c r="W57" s="384"/>
      <c r="X57" s="94"/>
      <c r="Y57" s="392"/>
      <c r="Z57" s="385"/>
      <c r="AA57" s="90"/>
    </row>
    <row r="58" spans="1:27" ht="38.25" customHeight="1" x14ac:dyDescent="0.15">
      <c r="A58" s="74"/>
      <c r="B58" s="76">
        <f t="shared" si="0"/>
        <v>26</v>
      </c>
      <c r="C58" s="91"/>
      <c r="D58" s="92"/>
      <c r="E58" s="92"/>
      <c r="F58" s="92"/>
      <c r="G58" s="92"/>
      <c r="H58" s="92"/>
      <c r="I58" s="92"/>
      <c r="J58" s="92"/>
      <c r="K58" s="92"/>
      <c r="L58" s="93"/>
      <c r="M58" s="418"/>
      <c r="N58" s="418"/>
      <c r="O58" s="418"/>
      <c r="P58" s="418"/>
      <c r="Q58" s="418"/>
      <c r="R58" s="418"/>
      <c r="S58" s="418"/>
      <c r="T58" s="418"/>
      <c r="U58" s="418"/>
      <c r="V58" s="418"/>
      <c r="W58" s="384"/>
      <c r="X58" s="94"/>
      <c r="Y58" s="392"/>
      <c r="Z58" s="385"/>
      <c r="AA58" s="90"/>
    </row>
    <row r="59" spans="1:27" ht="38.25" customHeight="1" x14ac:dyDescent="0.15">
      <c r="A59" s="74"/>
      <c r="B59" s="76">
        <f t="shared" si="0"/>
        <v>27</v>
      </c>
      <c r="C59" s="91"/>
      <c r="D59" s="92"/>
      <c r="E59" s="92"/>
      <c r="F59" s="92"/>
      <c r="G59" s="92"/>
      <c r="H59" s="92"/>
      <c r="I59" s="92"/>
      <c r="J59" s="92"/>
      <c r="K59" s="92"/>
      <c r="L59" s="93"/>
      <c r="M59" s="418"/>
      <c r="N59" s="418"/>
      <c r="O59" s="418"/>
      <c r="P59" s="418"/>
      <c r="Q59" s="418"/>
      <c r="R59" s="418"/>
      <c r="S59" s="418"/>
      <c r="T59" s="418"/>
      <c r="U59" s="418"/>
      <c r="V59" s="418"/>
      <c r="W59" s="384"/>
      <c r="X59" s="94"/>
      <c r="Y59" s="392"/>
      <c r="Z59" s="385"/>
      <c r="AA59" s="90"/>
    </row>
    <row r="60" spans="1:27" ht="38.25" customHeight="1" x14ac:dyDescent="0.15">
      <c r="A60" s="74"/>
      <c r="B60" s="76">
        <f t="shared" si="0"/>
        <v>28</v>
      </c>
      <c r="C60" s="91"/>
      <c r="D60" s="92"/>
      <c r="E60" s="92"/>
      <c r="F60" s="92"/>
      <c r="G60" s="92"/>
      <c r="H60" s="92"/>
      <c r="I60" s="92"/>
      <c r="J60" s="92"/>
      <c r="K60" s="92"/>
      <c r="L60" s="93"/>
      <c r="M60" s="418"/>
      <c r="N60" s="418"/>
      <c r="O60" s="418"/>
      <c r="P60" s="418"/>
      <c r="Q60" s="418"/>
      <c r="R60" s="418"/>
      <c r="S60" s="418"/>
      <c r="T60" s="418"/>
      <c r="U60" s="418"/>
      <c r="V60" s="418"/>
      <c r="W60" s="384"/>
      <c r="X60" s="94"/>
      <c r="Y60" s="392"/>
      <c r="Z60" s="385"/>
      <c r="AA60" s="90"/>
    </row>
    <row r="61" spans="1:27" ht="38.25" customHeight="1" x14ac:dyDescent="0.15">
      <c r="A61" s="74"/>
      <c r="B61" s="76">
        <f t="shared" si="0"/>
        <v>29</v>
      </c>
      <c r="C61" s="91"/>
      <c r="D61" s="92"/>
      <c r="E61" s="92"/>
      <c r="F61" s="92"/>
      <c r="G61" s="92"/>
      <c r="H61" s="92"/>
      <c r="I61" s="92"/>
      <c r="J61" s="92"/>
      <c r="K61" s="92"/>
      <c r="L61" s="93"/>
      <c r="M61" s="418"/>
      <c r="N61" s="418"/>
      <c r="O61" s="418"/>
      <c r="P61" s="418"/>
      <c r="Q61" s="418"/>
      <c r="R61" s="418"/>
      <c r="S61" s="418"/>
      <c r="T61" s="418"/>
      <c r="U61" s="418"/>
      <c r="V61" s="418"/>
      <c r="W61" s="384"/>
      <c r="X61" s="94"/>
      <c r="Y61" s="392"/>
      <c r="Z61" s="385"/>
      <c r="AA61" s="90"/>
    </row>
    <row r="62" spans="1:27" ht="38.25" customHeight="1" x14ac:dyDescent="0.15">
      <c r="A62" s="74"/>
      <c r="B62" s="76">
        <f t="shared" si="0"/>
        <v>30</v>
      </c>
      <c r="C62" s="91"/>
      <c r="D62" s="92"/>
      <c r="E62" s="92"/>
      <c r="F62" s="92"/>
      <c r="G62" s="92"/>
      <c r="H62" s="92"/>
      <c r="I62" s="92"/>
      <c r="J62" s="92"/>
      <c r="K62" s="92"/>
      <c r="L62" s="93"/>
      <c r="M62" s="418"/>
      <c r="N62" s="418"/>
      <c r="O62" s="418"/>
      <c r="P62" s="418"/>
      <c r="Q62" s="418"/>
      <c r="R62" s="418"/>
      <c r="S62" s="418"/>
      <c r="T62" s="418"/>
      <c r="U62" s="418"/>
      <c r="V62" s="418"/>
      <c r="W62" s="384"/>
      <c r="X62" s="94"/>
      <c r="Y62" s="392"/>
      <c r="Z62" s="385"/>
      <c r="AA62" s="90"/>
    </row>
    <row r="63" spans="1:27" ht="38.25" customHeight="1" x14ac:dyDescent="0.15">
      <c r="A63" s="74"/>
      <c r="B63" s="76">
        <f t="shared" si="0"/>
        <v>31</v>
      </c>
      <c r="C63" s="91"/>
      <c r="D63" s="92"/>
      <c r="E63" s="92"/>
      <c r="F63" s="92"/>
      <c r="G63" s="92"/>
      <c r="H63" s="92"/>
      <c r="I63" s="92"/>
      <c r="J63" s="92"/>
      <c r="K63" s="92"/>
      <c r="L63" s="93"/>
      <c r="M63" s="418"/>
      <c r="N63" s="418"/>
      <c r="O63" s="418"/>
      <c r="P63" s="418"/>
      <c r="Q63" s="418"/>
      <c r="R63" s="418"/>
      <c r="S63" s="418"/>
      <c r="T63" s="418"/>
      <c r="U63" s="418"/>
      <c r="V63" s="418"/>
      <c r="W63" s="384"/>
      <c r="X63" s="94"/>
      <c r="Y63" s="392"/>
      <c r="Z63" s="385"/>
      <c r="AA63" s="90"/>
    </row>
    <row r="64" spans="1:27" ht="38.25" customHeight="1" x14ac:dyDescent="0.15">
      <c r="A64" s="74"/>
      <c r="B64" s="76">
        <f t="shared" si="0"/>
        <v>32</v>
      </c>
      <c r="C64" s="91"/>
      <c r="D64" s="92"/>
      <c r="E64" s="92"/>
      <c r="F64" s="92"/>
      <c r="G64" s="92"/>
      <c r="H64" s="92"/>
      <c r="I64" s="92"/>
      <c r="J64" s="92"/>
      <c r="K64" s="92"/>
      <c r="L64" s="93"/>
      <c r="M64" s="418"/>
      <c r="N64" s="418"/>
      <c r="O64" s="418"/>
      <c r="P64" s="418"/>
      <c r="Q64" s="418"/>
      <c r="R64" s="418"/>
      <c r="S64" s="418"/>
      <c r="T64" s="418"/>
      <c r="U64" s="418"/>
      <c r="V64" s="418"/>
      <c r="W64" s="384"/>
      <c r="X64" s="94"/>
      <c r="Y64" s="392"/>
      <c r="Z64" s="385"/>
      <c r="AA64" s="90"/>
    </row>
    <row r="65" spans="1:27" ht="38.25" customHeight="1" x14ac:dyDescent="0.15">
      <c r="A65" s="74"/>
      <c r="B65" s="76">
        <f t="shared" si="0"/>
        <v>33</v>
      </c>
      <c r="C65" s="91"/>
      <c r="D65" s="92"/>
      <c r="E65" s="92"/>
      <c r="F65" s="92"/>
      <c r="G65" s="92"/>
      <c r="H65" s="92"/>
      <c r="I65" s="92"/>
      <c r="J65" s="92"/>
      <c r="K65" s="92"/>
      <c r="L65" s="93"/>
      <c r="M65" s="418"/>
      <c r="N65" s="418"/>
      <c r="O65" s="418"/>
      <c r="P65" s="418"/>
      <c r="Q65" s="418"/>
      <c r="R65" s="418"/>
      <c r="S65" s="418"/>
      <c r="T65" s="418"/>
      <c r="U65" s="418"/>
      <c r="V65" s="418"/>
      <c r="W65" s="384"/>
      <c r="X65" s="94"/>
      <c r="Y65" s="392"/>
      <c r="Z65" s="385"/>
      <c r="AA65" s="90"/>
    </row>
    <row r="66" spans="1:27" ht="38.25" customHeight="1" x14ac:dyDescent="0.15">
      <c r="A66" s="74"/>
      <c r="B66" s="76">
        <f t="shared" si="0"/>
        <v>34</v>
      </c>
      <c r="C66" s="91"/>
      <c r="D66" s="92"/>
      <c r="E66" s="92"/>
      <c r="F66" s="92"/>
      <c r="G66" s="92"/>
      <c r="H66" s="92"/>
      <c r="I66" s="92"/>
      <c r="J66" s="92"/>
      <c r="K66" s="92"/>
      <c r="L66" s="93"/>
      <c r="M66" s="418"/>
      <c r="N66" s="418"/>
      <c r="O66" s="418"/>
      <c r="P66" s="418"/>
      <c r="Q66" s="418"/>
      <c r="R66" s="418"/>
      <c r="S66" s="418"/>
      <c r="T66" s="418"/>
      <c r="U66" s="418"/>
      <c r="V66" s="418"/>
      <c r="W66" s="384"/>
      <c r="X66" s="94"/>
      <c r="Y66" s="392"/>
      <c r="Z66" s="385"/>
      <c r="AA66" s="90"/>
    </row>
    <row r="67" spans="1:27" ht="38.25" customHeight="1" x14ac:dyDescent="0.15">
      <c r="A67" s="74"/>
      <c r="B67" s="76">
        <f t="shared" si="0"/>
        <v>35</v>
      </c>
      <c r="C67" s="91"/>
      <c r="D67" s="92"/>
      <c r="E67" s="92"/>
      <c r="F67" s="92"/>
      <c r="G67" s="92"/>
      <c r="H67" s="92"/>
      <c r="I67" s="92"/>
      <c r="J67" s="92"/>
      <c r="K67" s="92"/>
      <c r="L67" s="93"/>
      <c r="M67" s="418"/>
      <c r="N67" s="418"/>
      <c r="O67" s="418"/>
      <c r="P67" s="418"/>
      <c r="Q67" s="418"/>
      <c r="R67" s="418"/>
      <c r="S67" s="418"/>
      <c r="T67" s="418"/>
      <c r="U67" s="418"/>
      <c r="V67" s="418"/>
      <c r="W67" s="384"/>
      <c r="X67" s="94"/>
      <c r="Y67" s="392"/>
      <c r="Z67" s="385"/>
      <c r="AA67" s="90"/>
    </row>
    <row r="68" spans="1:27" ht="38.25" customHeight="1" x14ac:dyDescent="0.15">
      <c r="A68" s="74"/>
      <c r="B68" s="76">
        <f t="shared" si="0"/>
        <v>36</v>
      </c>
      <c r="C68" s="91"/>
      <c r="D68" s="92"/>
      <c r="E68" s="92"/>
      <c r="F68" s="92"/>
      <c r="G68" s="92"/>
      <c r="H68" s="92"/>
      <c r="I68" s="92"/>
      <c r="J68" s="92"/>
      <c r="K68" s="92"/>
      <c r="L68" s="93"/>
      <c r="M68" s="418"/>
      <c r="N68" s="418"/>
      <c r="O68" s="418"/>
      <c r="P68" s="418"/>
      <c r="Q68" s="418"/>
      <c r="R68" s="418"/>
      <c r="S68" s="418"/>
      <c r="T68" s="418"/>
      <c r="U68" s="418"/>
      <c r="V68" s="418"/>
      <c r="W68" s="384"/>
      <c r="X68" s="94"/>
      <c r="Y68" s="392"/>
      <c r="Z68" s="385"/>
      <c r="AA68" s="90"/>
    </row>
    <row r="69" spans="1:27" ht="38.25" customHeight="1" x14ac:dyDescent="0.15">
      <c r="A69" s="74"/>
      <c r="B69" s="76">
        <f t="shared" si="0"/>
        <v>37</v>
      </c>
      <c r="C69" s="91"/>
      <c r="D69" s="92"/>
      <c r="E69" s="92"/>
      <c r="F69" s="92"/>
      <c r="G69" s="92"/>
      <c r="H69" s="92"/>
      <c r="I69" s="92"/>
      <c r="J69" s="92"/>
      <c r="K69" s="92"/>
      <c r="L69" s="93"/>
      <c r="M69" s="418"/>
      <c r="N69" s="418"/>
      <c r="O69" s="418"/>
      <c r="P69" s="418"/>
      <c r="Q69" s="418"/>
      <c r="R69" s="418"/>
      <c r="S69" s="418"/>
      <c r="T69" s="418"/>
      <c r="U69" s="418"/>
      <c r="V69" s="418"/>
      <c r="W69" s="384"/>
      <c r="X69" s="94"/>
      <c r="Y69" s="392"/>
      <c r="Z69" s="385"/>
      <c r="AA69" s="90"/>
    </row>
    <row r="70" spans="1:27" ht="38.25" customHeight="1" x14ac:dyDescent="0.15">
      <c r="A70" s="74"/>
      <c r="B70" s="76">
        <f t="shared" si="0"/>
        <v>38</v>
      </c>
      <c r="C70" s="91"/>
      <c r="D70" s="92"/>
      <c r="E70" s="92"/>
      <c r="F70" s="92"/>
      <c r="G70" s="92"/>
      <c r="H70" s="92"/>
      <c r="I70" s="92"/>
      <c r="J70" s="92"/>
      <c r="K70" s="92"/>
      <c r="L70" s="93"/>
      <c r="M70" s="418"/>
      <c r="N70" s="418"/>
      <c r="O70" s="418"/>
      <c r="P70" s="418"/>
      <c r="Q70" s="418"/>
      <c r="R70" s="418"/>
      <c r="S70" s="418"/>
      <c r="T70" s="418"/>
      <c r="U70" s="418"/>
      <c r="V70" s="418"/>
      <c r="W70" s="384"/>
      <c r="X70" s="94"/>
      <c r="Y70" s="392"/>
      <c r="Z70" s="385"/>
      <c r="AA70" s="90"/>
    </row>
    <row r="71" spans="1:27" ht="38.25" customHeight="1" x14ac:dyDescent="0.15">
      <c r="A71" s="74"/>
      <c r="B71" s="76">
        <f t="shared" si="0"/>
        <v>39</v>
      </c>
      <c r="C71" s="91"/>
      <c r="D71" s="92"/>
      <c r="E71" s="92"/>
      <c r="F71" s="92"/>
      <c r="G71" s="92"/>
      <c r="H71" s="92"/>
      <c r="I71" s="92"/>
      <c r="J71" s="92"/>
      <c r="K71" s="92"/>
      <c r="L71" s="93"/>
      <c r="M71" s="418"/>
      <c r="N71" s="418"/>
      <c r="O71" s="418"/>
      <c r="P71" s="418"/>
      <c r="Q71" s="418"/>
      <c r="R71" s="418"/>
      <c r="S71" s="418"/>
      <c r="T71" s="418"/>
      <c r="U71" s="418"/>
      <c r="V71" s="418"/>
      <c r="W71" s="384"/>
      <c r="X71" s="94"/>
      <c r="Y71" s="392"/>
      <c r="Z71" s="385"/>
      <c r="AA71" s="90"/>
    </row>
    <row r="72" spans="1:27" ht="38.25" customHeight="1" x14ac:dyDescent="0.15">
      <c r="A72" s="74"/>
      <c r="B72" s="76">
        <f t="shared" si="0"/>
        <v>40</v>
      </c>
      <c r="C72" s="91"/>
      <c r="D72" s="92"/>
      <c r="E72" s="92"/>
      <c r="F72" s="92"/>
      <c r="G72" s="92"/>
      <c r="H72" s="92"/>
      <c r="I72" s="92"/>
      <c r="J72" s="92"/>
      <c r="K72" s="92"/>
      <c r="L72" s="93"/>
      <c r="M72" s="418"/>
      <c r="N72" s="418"/>
      <c r="O72" s="418"/>
      <c r="P72" s="418"/>
      <c r="Q72" s="418"/>
      <c r="R72" s="418"/>
      <c r="S72" s="418"/>
      <c r="T72" s="418"/>
      <c r="U72" s="418"/>
      <c r="V72" s="418"/>
      <c r="W72" s="384"/>
      <c r="X72" s="94"/>
      <c r="Y72" s="392"/>
      <c r="Z72" s="385"/>
      <c r="AA72" s="90"/>
    </row>
    <row r="73" spans="1:27" ht="38.25" customHeight="1" x14ac:dyDescent="0.15">
      <c r="A73" s="74"/>
      <c r="B73" s="76">
        <f t="shared" si="0"/>
        <v>41</v>
      </c>
      <c r="C73" s="91"/>
      <c r="D73" s="92"/>
      <c r="E73" s="92"/>
      <c r="F73" s="92"/>
      <c r="G73" s="92"/>
      <c r="H73" s="92"/>
      <c r="I73" s="92"/>
      <c r="J73" s="92"/>
      <c r="K73" s="92"/>
      <c r="L73" s="93"/>
      <c r="M73" s="418"/>
      <c r="N73" s="418"/>
      <c r="O73" s="418"/>
      <c r="P73" s="418"/>
      <c r="Q73" s="418"/>
      <c r="R73" s="418"/>
      <c r="S73" s="418"/>
      <c r="T73" s="418"/>
      <c r="U73" s="418"/>
      <c r="V73" s="418"/>
      <c r="W73" s="384"/>
      <c r="X73" s="94"/>
      <c r="Y73" s="392"/>
      <c r="Z73" s="385"/>
      <c r="AA73" s="90"/>
    </row>
    <row r="74" spans="1:27" ht="38.25" customHeight="1" x14ac:dyDescent="0.15">
      <c r="A74" s="74"/>
      <c r="B74" s="76">
        <f t="shared" si="0"/>
        <v>42</v>
      </c>
      <c r="C74" s="91"/>
      <c r="D74" s="92"/>
      <c r="E74" s="92"/>
      <c r="F74" s="92"/>
      <c r="G74" s="92"/>
      <c r="H74" s="92"/>
      <c r="I74" s="92"/>
      <c r="J74" s="92"/>
      <c r="K74" s="92"/>
      <c r="L74" s="93"/>
      <c r="M74" s="418"/>
      <c r="N74" s="418"/>
      <c r="O74" s="418"/>
      <c r="P74" s="418"/>
      <c r="Q74" s="418"/>
      <c r="R74" s="418"/>
      <c r="S74" s="418"/>
      <c r="T74" s="418"/>
      <c r="U74" s="418"/>
      <c r="V74" s="418"/>
      <c r="W74" s="384"/>
      <c r="X74" s="94"/>
      <c r="Y74" s="392"/>
      <c r="Z74" s="385"/>
      <c r="AA74" s="90"/>
    </row>
    <row r="75" spans="1:27" ht="38.25" customHeight="1" x14ac:dyDescent="0.15">
      <c r="A75" s="74"/>
      <c r="B75" s="76">
        <f t="shared" si="0"/>
        <v>43</v>
      </c>
      <c r="C75" s="91"/>
      <c r="D75" s="92"/>
      <c r="E75" s="92"/>
      <c r="F75" s="92"/>
      <c r="G75" s="92"/>
      <c r="H75" s="92"/>
      <c r="I75" s="92"/>
      <c r="J75" s="92"/>
      <c r="K75" s="92"/>
      <c r="L75" s="93"/>
      <c r="M75" s="418"/>
      <c r="N75" s="418"/>
      <c r="O75" s="418"/>
      <c r="P75" s="418"/>
      <c r="Q75" s="418"/>
      <c r="R75" s="418"/>
      <c r="S75" s="418"/>
      <c r="T75" s="418"/>
      <c r="U75" s="418"/>
      <c r="V75" s="418"/>
      <c r="W75" s="384"/>
      <c r="X75" s="94"/>
      <c r="Y75" s="392"/>
      <c r="Z75" s="385"/>
      <c r="AA75" s="90"/>
    </row>
    <row r="76" spans="1:27" ht="38.25" customHeight="1" x14ac:dyDescent="0.15">
      <c r="A76" s="74"/>
      <c r="B76" s="76">
        <f t="shared" si="0"/>
        <v>44</v>
      </c>
      <c r="C76" s="91"/>
      <c r="D76" s="92"/>
      <c r="E76" s="92"/>
      <c r="F76" s="92"/>
      <c r="G76" s="92"/>
      <c r="H76" s="92"/>
      <c r="I76" s="92"/>
      <c r="J76" s="92"/>
      <c r="K76" s="92"/>
      <c r="L76" s="93"/>
      <c r="M76" s="418"/>
      <c r="N76" s="418"/>
      <c r="O76" s="418"/>
      <c r="P76" s="418"/>
      <c r="Q76" s="418"/>
      <c r="R76" s="418"/>
      <c r="S76" s="418"/>
      <c r="T76" s="418"/>
      <c r="U76" s="418"/>
      <c r="V76" s="418"/>
      <c r="W76" s="384"/>
      <c r="X76" s="94"/>
      <c r="Y76" s="392"/>
      <c r="Z76" s="385"/>
      <c r="AA76" s="90"/>
    </row>
    <row r="77" spans="1:27" ht="38.25" customHeight="1" x14ac:dyDescent="0.15">
      <c r="A77" s="74"/>
      <c r="B77" s="76">
        <f t="shared" si="0"/>
        <v>45</v>
      </c>
      <c r="C77" s="91"/>
      <c r="D77" s="92"/>
      <c r="E77" s="92"/>
      <c r="F77" s="92"/>
      <c r="G77" s="92"/>
      <c r="H77" s="92"/>
      <c r="I77" s="92"/>
      <c r="J77" s="92"/>
      <c r="K77" s="92"/>
      <c r="L77" s="93"/>
      <c r="M77" s="418"/>
      <c r="N77" s="418"/>
      <c r="O77" s="418"/>
      <c r="P77" s="418"/>
      <c r="Q77" s="418"/>
      <c r="R77" s="418"/>
      <c r="S77" s="418"/>
      <c r="T77" s="418"/>
      <c r="U77" s="418"/>
      <c r="V77" s="418"/>
      <c r="W77" s="384"/>
      <c r="X77" s="94"/>
      <c r="Y77" s="392"/>
      <c r="Z77" s="385"/>
      <c r="AA77" s="90"/>
    </row>
    <row r="78" spans="1:27" ht="38.25" customHeight="1" x14ac:dyDescent="0.15">
      <c r="A78" s="74"/>
      <c r="B78" s="76">
        <f t="shared" si="0"/>
        <v>46</v>
      </c>
      <c r="C78" s="91"/>
      <c r="D78" s="92"/>
      <c r="E78" s="92"/>
      <c r="F78" s="92"/>
      <c r="G78" s="92"/>
      <c r="H78" s="92"/>
      <c r="I78" s="92"/>
      <c r="J78" s="92"/>
      <c r="K78" s="92"/>
      <c r="L78" s="93"/>
      <c r="M78" s="418"/>
      <c r="N78" s="418"/>
      <c r="O78" s="418"/>
      <c r="P78" s="418"/>
      <c r="Q78" s="418"/>
      <c r="R78" s="418"/>
      <c r="S78" s="418"/>
      <c r="T78" s="418"/>
      <c r="U78" s="418"/>
      <c r="V78" s="418"/>
      <c r="W78" s="384"/>
      <c r="X78" s="94"/>
      <c r="Y78" s="392"/>
      <c r="Z78" s="385"/>
      <c r="AA78" s="90"/>
    </row>
    <row r="79" spans="1:27" ht="38.25" customHeight="1" x14ac:dyDescent="0.15">
      <c r="A79" s="74"/>
      <c r="B79" s="76">
        <f t="shared" si="0"/>
        <v>47</v>
      </c>
      <c r="C79" s="91"/>
      <c r="D79" s="92"/>
      <c r="E79" s="92"/>
      <c r="F79" s="92"/>
      <c r="G79" s="92"/>
      <c r="H79" s="92"/>
      <c r="I79" s="92"/>
      <c r="J79" s="92"/>
      <c r="K79" s="92"/>
      <c r="L79" s="93"/>
      <c r="M79" s="418"/>
      <c r="N79" s="418"/>
      <c r="O79" s="418"/>
      <c r="P79" s="418"/>
      <c r="Q79" s="418"/>
      <c r="R79" s="418"/>
      <c r="S79" s="418"/>
      <c r="T79" s="418"/>
      <c r="U79" s="418"/>
      <c r="V79" s="418"/>
      <c r="W79" s="384"/>
      <c r="X79" s="94"/>
      <c r="Y79" s="392"/>
      <c r="Z79" s="385"/>
      <c r="AA79" s="90"/>
    </row>
    <row r="80" spans="1:27" ht="38.25" customHeight="1" x14ac:dyDescent="0.15">
      <c r="A80" s="74"/>
      <c r="B80" s="76">
        <f t="shared" si="0"/>
        <v>48</v>
      </c>
      <c r="C80" s="91"/>
      <c r="D80" s="92"/>
      <c r="E80" s="92"/>
      <c r="F80" s="92"/>
      <c r="G80" s="92"/>
      <c r="H80" s="92"/>
      <c r="I80" s="92"/>
      <c r="J80" s="92"/>
      <c r="K80" s="92"/>
      <c r="L80" s="93"/>
      <c r="M80" s="418"/>
      <c r="N80" s="418"/>
      <c r="O80" s="418"/>
      <c r="P80" s="418"/>
      <c r="Q80" s="418"/>
      <c r="R80" s="418"/>
      <c r="S80" s="418"/>
      <c r="T80" s="418"/>
      <c r="U80" s="418"/>
      <c r="V80" s="418"/>
      <c r="W80" s="384"/>
      <c r="X80" s="94"/>
      <c r="Y80" s="392"/>
      <c r="Z80" s="385"/>
      <c r="AA80" s="90"/>
    </row>
    <row r="81" spans="1:27" ht="38.25" customHeight="1" x14ac:dyDescent="0.15">
      <c r="A81" s="74"/>
      <c r="B81" s="76">
        <f t="shared" si="0"/>
        <v>49</v>
      </c>
      <c r="C81" s="91"/>
      <c r="D81" s="92"/>
      <c r="E81" s="92"/>
      <c r="F81" s="92"/>
      <c r="G81" s="92"/>
      <c r="H81" s="92"/>
      <c r="I81" s="92"/>
      <c r="J81" s="92"/>
      <c r="K81" s="92"/>
      <c r="L81" s="93"/>
      <c r="M81" s="418"/>
      <c r="N81" s="418"/>
      <c r="O81" s="418"/>
      <c r="P81" s="418"/>
      <c r="Q81" s="418"/>
      <c r="R81" s="418"/>
      <c r="S81" s="418"/>
      <c r="T81" s="418"/>
      <c r="U81" s="418"/>
      <c r="V81" s="418"/>
      <c r="W81" s="384"/>
      <c r="X81" s="94"/>
      <c r="Y81" s="392"/>
      <c r="Z81" s="385"/>
      <c r="AA81" s="90"/>
    </row>
    <row r="82" spans="1:27" ht="38.25" customHeight="1" x14ac:dyDescent="0.15">
      <c r="A82" s="74"/>
      <c r="B82" s="76">
        <f t="shared" si="0"/>
        <v>50</v>
      </c>
      <c r="C82" s="91"/>
      <c r="D82" s="92"/>
      <c r="E82" s="92"/>
      <c r="F82" s="92"/>
      <c r="G82" s="92"/>
      <c r="H82" s="92"/>
      <c r="I82" s="92"/>
      <c r="J82" s="92"/>
      <c r="K82" s="92"/>
      <c r="L82" s="93"/>
      <c r="M82" s="418"/>
      <c r="N82" s="418"/>
      <c r="O82" s="418"/>
      <c r="P82" s="418"/>
      <c r="Q82" s="418"/>
      <c r="R82" s="418"/>
      <c r="S82" s="418"/>
      <c r="T82" s="418"/>
      <c r="U82" s="418"/>
      <c r="V82" s="418"/>
      <c r="W82" s="384"/>
      <c r="X82" s="94"/>
      <c r="Y82" s="392"/>
      <c r="Z82" s="385"/>
      <c r="AA82" s="90"/>
    </row>
    <row r="83" spans="1:27" ht="38.25" customHeight="1" x14ac:dyDescent="0.15">
      <c r="A83" s="74"/>
      <c r="B83" s="76">
        <f t="shared" si="0"/>
        <v>51</v>
      </c>
      <c r="C83" s="91"/>
      <c r="D83" s="92"/>
      <c r="E83" s="92"/>
      <c r="F83" s="92"/>
      <c r="G83" s="92"/>
      <c r="H83" s="92"/>
      <c r="I83" s="92"/>
      <c r="J83" s="92"/>
      <c r="K83" s="92"/>
      <c r="L83" s="93"/>
      <c r="M83" s="418"/>
      <c r="N83" s="418"/>
      <c r="O83" s="418"/>
      <c r="P83" s="418"/>
      <c r="Q83" s="418"/>
      <c r="R83" s="418"/>
      <c r="S83" s="418"/>
      <c r="T83" s="418"/>
      <c r="U83" s="418"/>
      <c r="V83" s="418"/>
      <c r="W83" s="384"/>
      <c r="X83" s="94"/>
      <c r="Y83" s="392"/>
      <c r="Z83" s="385"/>
      <c r="AA83" s="90"/>
    </row>
    <row r="84" spans="1:27" ht="38.25" customHeight="1" x14ac:dyDescent="0.15">
      <c r="A84" s="74"/>
      <c r="B84" s="76">
        <f t="shared" si="0"/>
        <v>52</v>
      </c>
      <c r="C84" s="91"/>
      <c r="D84" s="92"/>
      <c r="E84" s="92"/>
      <c r="F84" s="92"/>
      <c r="G84" s="92"/>
      <c r="H84" s="92"/>
      <c r="I84" s="92"/>
      <c r="J84" s="92"/>
      <c r="K84" s="92"/>
      <c r="L84" s="93"/>
      <c r="M84" s="418"/>
      <c r="N84" s="418"/>
      <c r="O84" s="418"/>
      <c r="P84" s="418"/>
      <c r="Q84" s="418"/>
      <c r="R84" s="418"/>
      <c r="S84" s="418"/>
      <c r="T84" s="418"/>
      <c r="U84" s="418"/>
      <c r="V84" s="418"/>
      <c r="W84" s="384"/>
      <c r="X84" s="94"/>
      <c r="Y84" s="392"/>
      <c r="Z84" s="385"/>
      <c r="AA84" s="90"/>
    </row>
    <row r="85" spans="1:27" ht="38.25" customHeight="1" x14ac:dyDescent="0.15">
      <c r="A85" s="74"/>
      <c r="B85" s="76">
        <f t="shared" si="0"/>
        <v>53</v>
      </c>
      <c r="C85" s="91"/>
      <c r="D85" s="92"/>
      <c r="E85" s="92"/>
      <c r="F85" s="92"/>
      <c r="G85" s="92"/>
      <c r="H85" s="92"/>
      <c r="I85" s="92"/>
      <c r="J85" s="92"/>
      <c r="K85" s="92"/>
      <c r="L85" s="93"/>
      <c r="M85" s="418"/>
      <c r="N85" s="418"/>
      <c r="O85" s="418"/>
      <c r="P85" s="418"/>
      <c r="Q85" s="418"/>
      <c r="R85" s="418"/>
      <c r="S85" s="418"/>
      <c r="T85" s="418"/>
      <c r="U85" s="418"/>
      <c r="V85" s="418"/>
      <c r="W85" s="384"/>
      <c r="X85" s="94"/>
      <c r="Y85" s="392"/>
      <c r="Z85" s="385"/>
      <c r="AA85" s="90"/>
    </row>
    <row r="86" spans="1:27" ht="38.25" customHeight="1" x14ac:dyDescent="0.15">
      <c r="A86" s="74"/>
      <c r="B86" s="76">
        <f t="shared" si="0"/>
        <v>54</v>
      </c>
      <c r="C86" s="91"/>
      <c r="D86" s="92"/>
      <c r="E86" s="92"/>
      <c r="F86" s="92"/>
      <c r="G86" s="92"/>
      <c r="H86" s="92"/>
      <c r="I86" s="92"/>
      <c r="J86" s="92"/>
      <c r="K86" s="92"/>
      <c r="L86" s="93"/>
      <c r="M86" s="418"/>
      <c r="N86" s="418"/>
      <c r="O86" s="418"/>
      <c r="P86" s="418"/>
      <c r="Q86" s="418"/>
      <c r="R86" s="418"/>
      <c r="S86" s="418"/>
      <c r="T86" s="418"/>
      <c r="U86" s="418"/>
      <c r="V86" s="418"/>
      <c r="W86" s="384"/>
      <c r="X86" s="94"/>
      <c r="Y86" s="392"/>
      <c r="Z86" s="385"/>
      <c r="AA86" s="90"/>
    </row>
    <row r="87" spans="1:27" ht="38.25" customHeight="1" x14ac:dyDescent="0.15">
      <c r="A87" s="74"/>
      <c r="B87" s="76">
        <f t="shared" si="0"/>
        <v>55</v>
      </c>
      <c r="C87" s="91"/>
      <c r="D87" s="92"/>
      <c r="E87" s="92"/>
      <c r="F87" s="92"/>
      <c r="G87" s="92"/>
      <c r="H87" s="92"/>
      <c r="I87" s="92"/>
      <c r="J87" s="92"/>
      <c r="K87" s="92"/>
      <c r="L87" s="93"/>
      <c r="M87" s="418"/>
      <c r="N87" s="418"/>
      <c r="O87" s="418"/>
      <c r="P87" s="418"/>
      <c r="Q87" s="418"/>
      <c r="R87" s="418"/>
      <c r="S87" s="418"/>
      <c r="T87" s="418"/>
      <c r="U87" s="418"/>
      <c r="V87" s="418"/>
      <c r="W87" s="384"/>
      <c r="X87" s="94"/>
      <c r="Y87" s="392"/>
      <c r="Z87" s="385"/>
      <c r="AA87" s="90"/>
    </row>
    <row r="88" spans="1:27" ht="38.25" customHeight="1" x14ac:dyDescent="0.15">
      <c r="A88" s="74"/>
      <c r="B88" s="76">
        <f t="shared" si="0"/>
        <v>56</v>
      </c>
      <c r="C88" s="91"/>
      <c r="D88" s="92"/>
      <c r="E88" s="92"/>
      <c r="F88" s="92"/>
      <c r="G88" s="92"/>
      <c r="H88" s="92"/>
      <c r="I88" s="92"/>
      <c r="J88" s="92"/>
      <c r="K88" s="92"/>
      <c r="L88" s="93"/>
      <c r="M88" s="418"/>
      <c r="N88" s="418"/>
      <c r="O88" s="418"/>
      <c r="P88" s="418"/>
      <c r="Q88" s="418"/>
      <c r="R88" s="418"/>
      <c r="S88" s="418"/>
      <c r="T88" s="418"/>
      <c r="U88" s="418"/>
      <c r="V88" s="418"/>
      <c r="W88" s="384"/>
      <c r="X88" s="94"/>
      <c r="Y88" s="392"/>
      <c r="Z88" s="385"/>
      <c r="AA88" s="90"/>
    </row>
    <row r="89" spans="1:27" ht="38.25" customHeight="1" x14ac:dyDescent="0.15">
      <c r="A89" s="74"/>
      <c r="B89" s="76">
        <f t="shared" si="0"/>
        <v>57</v>
      </c>
      <c r="C89" s="91"/>
      <c r="D89" s="92"/>
      <c r="E89" s="92"/>
      <c r="F89" s="92"/>
      <c r="G89" s="92"/>
      <c r="H89" s="92"/>
      <c r="I89" s="92"/>
      <c r="J89" s="92"/>
      <c r="K89" s="92"/>
      <c r="L89" s="93"/>
      <c r="M89" s="418"/>
      <c r="N89" s="418"/>
      <c r="O89" s="418"/>
      <c r="P89" s="418"/>
      <c r="Q89" s="418"/>
      <c r="R89" s="418"/>
      <c r="S89" s="418"/>
      <c r="T89" s="418"/>
      <c r="U89" s="418"/>
      <c r="V89" s="418"/>
      <c r="W89" s="384"/>
      <c r="X89" s="94"/>
      <c r="Y89" s="392"/>
      <c r="Z89" s="385"/>
      <c r="AA89" s="90"/>
    </row>
    <row r="90" spans="1:27" ht="38.25" customHeight="1" x14ac:dyDescent="0.15">
      <c r="A90" s="74"/>
      <c r="B90" s="76">
        <f t="shared" si="0"/>
        <v>58</v>
      </c>
      <c r="C90" s="91"/>
      <c r="D90" s="92"/>
      <c r="E90" s="92"/>
      <c r="F90" s="92"/>
      <c r="G90" s="92"/>
      <c r="H90" s="92"/>
      <c r="I90" s="92"/>
      <c r="J90" s="92"/>
      <c r="K90" s="92"/>
      <c r="L90" s="93"/>
      <c r="M90" s="418"/>
      <c r="N90" s="418"/>
      <c r="O90" s="418"/>
      <c r="P90" s="418"/>
      <c r="Q90" s="418"/>
      <c r="R90" s="418"/>
      <c r="S90" s="418"/>
      <c r="T90" s="418"/>
      <c r="U90" s="418"/>
      <c r="V90" s="418"/>
      <c r="W90" s="384"/>
      <c r="X90" s="94"/>
      <c r="Y90" s="392"/>
      <c r="Z90" s="385"/>
      <c r="AA90" s="90"/>
    </row>
    <row r="91" spans="1:27" ht="38.25" customHeight="1" x14ac:dyDescent="0.15">
      <c r="A91" s="74"/>
      <c r="B91" s="76">
        <f t="shared" si="0"/>
        <v>59</v>
      </c>
      <c r="C91" s="91"/>
      <c r="D91" s="92"/>
      <c r="E91" s="92"/>
      <c r="F91" s="92"/>
      <c r="G91" s="92"/>
      <c r="H91" s="92"/>
      <c r="I91" s="92"/>
      <c r="J91" s="92"/>
      <c r="K91" s="92"/>
      <c r="L91" s="93"/>
      <c r="M91" s="418"/>
      <c r="N91" s="418"/>
      <c r="O91" s="418"/>
      <c r="P91" s="418"/>
      <c r="Q91" s="418"/>
      <c r="R91" s="418"/>
      <c r="S91" s="418"/>
      <c r="T91" s="418"/>
      <c r="U91" s="418"/>
      <c r="V91" s="418"/>
      <c r="W91" s="384"/>
      <c r="X91" s="94"/>
      <c r="Y91" s="392"/>
      <c r="Z91" s="385"/>
      <c r="AA91" s="90"/>
    </row>
    <row r="92" spans="1:27" ht="38.25" customHeight="1" x14ac:dyDescent="0.15">
      <c r="A92" s="74"/>
      <c r="B92" s="76">
        <f t="shared" si="0"/>
        <v>60</v>
      </c>
      <c r="C92" s="91"/>
      <c r="D92" s="92"/>
      <c r="E92" s="92"/>
      <c r="F92" s="92"/>
      <c r="G92" s="92"/>
      <c r="H92" s="92"/>
      <c r="I92" s="92"/>
      <c r="J92" s="92"/>
      <c r="K92" s="92"/>
      <c r="L92" s="93"/>
      <c r="M92" s="418"/>
      <c r="N92" s="418"/>
      <c r="O92" s="418"/>
      <c r="P92" s="418"/>
      <c r="Q92" s="418"/>
      <c r="R92" s="418"/>
      <c r="S92" s="418"/>
      <c r="T92" s="418"/>
      <c r="U92" s="418"/>
      <c r="V92" s="418"/>
      <c r="W92" s="384"/>
      <c r="X92" s="94"/>
      <c r="Y92" s="392"/>
      <c r="Z92" s="385"/>
      <c r="AA92" s="90"/>
    </row>
    <row r="93" spans="1:27" ht="38.25" customHeight="1" x14ac:dyDescent="0.15">
      <c r="A93" s="74"/>
      <c r="B93" s="76">
        <f t="shared" si="0"/>
        <v>61</v>
      </c>
      <c r="C93" s="91"/>
      <c r="D93" s="92"/>
      <c r="E93" s="92"/>
      <c r="F93" s="92"/>
      <c r="G93" s="92"/>
      <c r="H93" s="92"/>
      <c r="I93" s="92"/>
      <c r="J93" s="92"/>
      <c r="K93" s="92"/>
      <c r="L93" s="93"/>
      <c r="M93" s="418"/>
      <c r="N93" s="418"/>
      <c r="O93" s="418"/>
      <c r="P93" s="418"/>
      <c r="Q93" s="418"/>
      <c r="R93" s="418"/>
      <c r="S93" s="418"/>
      <c r="T93" s="418"/>
      <c r="U93" s="418"/>
      <c r="V93" s="418"/>
      <c r="W93" s="384"/>
      <c r="X93" s="94"/>
      <c r="Y93" s="392"/>
      <c r="Z93" s="385"/>
      <c r="AA93" s="90"/>
    </row>
    <row r="94" spans="1:27" ht="38.25" customHeight="1" x14ac:dyDescent="0.15">
      <c r="A94" s="74"/>
      <c r="B94" s="76">
        <f t="shared" si="0"/>
        <v>62</v>
      </c>
      <c r="C94" s="91"/>
      <c r="D94" s="92"/>
      <c r="E94" s="92"/>
      <c r="F94" s="92"/>
      <c r="G94" s="92"/>
      <c r="H94" s="92"/>
      <c r="I94" s="92"/>
      <c r="J94" s="92"/>
      <c r="K94" s="92"/>
      <c r="L94" s="93"/>
      <c r="M94" s="418"/>
      <c r="N94" s="418"/>
      <c r="O94" s="418"/>
      <c r="P94" s="418"/>
      <c r="Q94" s="418"/>
      <c r="R94" s="418"/>
      <c r="S94" s="418"/>
      <c r="T94" s="418"/>
      <c r="U94" s="418"/>
      <c r="V94" s="418"/>
      <c r="W94" s="384"/>
      <c r="X94" s="94"/>
      <c r="Y94" s="392"/>
      <c r="Z94" s="385"/>
      <c r="AA94" s="90"/>
    </row>
    <row r="95" spans="1:27" ht="38.25" customHeight="1" x14ac:dyDescent="0.15">
      <c r="A95" s="74"/>
      <c r="B95" s="76">
        <f t="shared" si="0"/>
        <v>63</v>
      </c>
      <c r="C95" s="91"/>
      <c r="D95" s="92"/>
      <c r="E95" s="92"/>
      <c r="F95" s="92"/>
      <c r="G95" s="92"/>
      <c r="H95" s="92"/>
      <c r="I95" s="92"/>
      <c r="J95" s="92"/>
      <c r="K95" s="92"/>
      <c r="L95" s="93"/>
      <c r="M95" s="418"/>
      <c r="N95" s="418"/>
      <c r="O95" s="418"/>
      <c r="P95" s="418"/>
      <c r="Q95" s="418"/>
      <c r="R95" s="418"/>
      <c r="S95" s="418"/>
      <c r="T95" s="418"/>
      <c r="U95" s="418"/>
      <c r="V95" s="418"/>
      <c r="W95" s="384"/>
      <c r="X95" s="94"/>
      <c r="Y95" s="392"/>
      <c r="Z95" s="385"/>
      <c r="AA95" s="90"/>
    </row>
    <row r="96" spans="1:27" ht="38.25" customHeight="1" x14ac:dyDescent="0.15">
      <c r="A96" s="74"/>
      <c r="B96" s="76">
        <f t="shared" si="0"/>
        <v>64</v>
      </c>
      <c r="C96" s="91"/>
      <c r="D96" s="92"/>
      <c r="E96" s="92"/>
      <c r="F96" s="92"/>
      <c r="G96" s="92"/>
      <c r="H96" s="92"/>
      <c r="I96" s="92"/>
      <c r="J96" s="92"/>
      <c r="K96" s="92"/>
      <c r="L96" s="93"/>
      <c r="M96" s="418"/>
      <c r="N96" s="418"/>
      <c r="O96" s="418"/>
      <c r="P96" s="418"/>
      <c r="Q96" s="418"/>
      <c r="R96" s="418"/>
      <c r="S96" s="418"/>
      <c r="T96" s="418"/>
      <c r="U96" s="418"/>
      <c r="V96" s="418"/>
      <c r="W96" s="384"/>
      <c r="X96" s="94"/>
      <c r="Y96" s="392"/>
      <c r="Z96" s="385"/>
      <c r="AA96" s="90"/>
    </row>
    <row r="97" spans="1:27" ht="38.25" customHeight="1" x14ac:dyDescent="0.15">
      <c r="A97" s="74"/>
      <c r="B97" s="76">
        <f t="shared" si="0"/>
        <v>65</v>
      </c>
      <c r="C97" s="91"/>
      <c r="D97" s="92"/>
      <c r="E97" s="92"/>
      <c r="F97" s="92"/>
      <c r="G97" s="92"/>
      <c r="H97" s="92"/>
      <c r="I97" s="92"/>
      <c r="J97" s="92"/>
      <c r="K97" s="92"/>
      <c r="L97" s="93"/>
      <c r="M97" s="418"/>
      <c r="N97" s="418"/>
      <c r="O97" s="418"/>
      <c r="P97" s="418"/>
      <c r="Q97" s="418"/>
      <c r="R97" s="418"/>
      <c r="S97" s="418"/>
      <c r="T97" s="418"/>
      <c r="U97" s="418"/>
      <c r="V97" s="418"/>
      <c r="W97" s="384"/>
      <c r="X97" s="94"/>
      <c r="Y97" s="392"/>
      <c r="Z97" s="385"/>
      <c r="AA97" s="90"/>
    </row>
    <row r="98" spans="1:27" ht="38.25" customHeight="1" x14ac:dyDescent="0.15">
      <c r="A98" s="74"/>
      <c r="B98" s="76">
        <f t="shared" si="0"/>
        <v>66</v>
      </c>
      <c r="C98" s="91"/>
      <c r="D98" s="92"/>
      <c r="E98" s="92"/>
      <c r="F98" s="92"/>
      <c r="G98" s="92"/>
      <c r="H98" s="92"/>
      <c r="I98" s="92"/>
      <c r="J98" s="92"/>
      <c r="K98" s="92"/>
      <c r="L98" s="93"/>
      <c r="M98" s="418"/>
      <c r="N98" s="418"/>
      <c r="O98" s="418"/>
      <c r="P98" s="418"/>
      <c r="Q98" s="418"/>
      <c r="R98" s="418"/>
      <c r="S98" s="418"/>
      <c r="T98" s="418"/>
      <c r="U98" s="418"/>
      <c r="V98" s="418"/>
      <c r="W98" s="384"/>
      <c r="X98" s="94"/>
      <c r="Y98" s="392"/>
      <c r="Z98" s="385"/>
      <c r="AA98" s="90"/>
    </row>
    <row r="99" spans="1:27" ht="38.25" customHeight="1" x14ac:dyDescent="0.15">
      <c r="A99" s="74"/>
      <c r="B99" s="76">
        <f t="shared" ref="B99:B132" si="1">B98+1</f>
        <v>67</v>
      </c>
      <c r="C99" s="91"/>
      <c r="D99" s="92"/>
      <c r="E99" s="92"/>
      <c r="F99" s="92"/>
      <c r="G99" s="92"/>
      <c r="H99" s="92"/>
      <c r="I99" s="92"/>
      <c r="J99" s="92"/>
      <c r="K99" s="92"/>
      <c r="L99" s="93"/>
      <c r="M99" s="418"/>
      <c r="N99" s="418"/>
      <c r="O99" s="418"/>
      <c r="P99" s="418"/>
      <c r="Q99" s="418"/>
      <c r="R99" s="418"/>
      <c r="S99" s="418"/>
      <c r="T99" s="418"/>
      <c r="U99" s="418"/>
      <c r="V99" s="418"/>
      <c r="W99" s="384"/>
      <c r="X99" s="94"/>
      <c r="Y99" s="392"/>
      <c r="Z99" s="385"/>
      <c r="AA99" s="90"/>
    </row>
    <row r="100" spans="1:27" ht="38.25" customHeight="1" x14ac:dyDescent="0.15">
      <c r="A100" s="74"/>
      <c r="B100" s="76">
        <f t="shared" si="1"/>
        <v>68</v>
      </c>
      <c r="C100" s="91"/>
      <c r="D100" s="92"/>
      <c r="E100" s="92"/>
      <c r="F100" s="92"/>
      <c r="G100" s="92"/>
      <c r="H100" s="92"/>
      <c r="I100" s="92"/>
      <c r="J100" s="92"/>
      <c r="K100" s="92"/>
      <c r="L100" s="93"/>
      <c r="M100" s="418"/>
      <c r="N100" s="418"/>
      <c r="O100" s="418"/>
      <c r="P100" s="418"/>
      <c r="Q100" s="418"/>
      <c r="R100" s="418"/>
      <c r="S100" s="418"/>
      <c r="T100" s="418"/>
      <c r="U100" s="418"/>
      <c r="V100" s="418"/>
      <c r="W100" s="384"/>
      <c r="X100" s="94"/>
      <c r="Y100" s="392"/>
      <c r="Z100" s="385"/>
      <c r="AA100" s="90"/>
    </row>
    <row r="101" spans="1:27" ht="38.25" customHeight="1" x14ac:dyDescent="0.15">
      <c r="A101" s="74"/>
      <c r="B101" s="76">
        <f t="shared" si="1"/>
        <v>69</v>
      </c>
      <c r="C101" s="91"/>
      <c r="D101" s="92"/>
      <c r="E101" s="92"/>
      <c r="F101" s="92"/>
      <c r="G101" s="92"/>
      <c r="H101" s="92"/>
      <c r="I101" s="92"/>
      <c r="J101" s="92"/>
      <c r="K101" s="92"/>
      <c r="L101" s="93"/>
      <c r="M101" s="418"/>
      <c r="N101" s="418"/>
      <c r="O101" s="418"/>
      <c r="P101" s="418"/>
      <c r="Q101" s="418"/>
      <c r="R101" s="418"/>
      <c r="S101" s="418"/>
      <c r="T101" s="418"/>
      <c r="U101" s="418"/>
      <c r="V101" s="418"/>
      <c r="W101" s="384"/>
      <c r="X101" s="94"/>
      <c r="Y101" s="392"/>
      <c r="Z101" s="385"/>
      <c r="AA101" s="90"/>
    </row>
    <row r="102" spans="1:27" ht="38.25" customHeight="1" x14ac:dyDescent="0.15">
      <c r="A102" s="74"/>
      <c r="B102" s="76">
        <f t="shared" si="1"/>
        <v>70</v>
      </c>
      <c r="C102" s="91"/>
      <c r="D102" s="92"/>
      <c r="E102" s="92"/>
      <c r="F102" s="92"/>
      <c r="G102" s="92"/>
      <c r="H102" s="92"/>
      <c r="I102" s="92"/>
      <c r="J102" s="92"/>
      <c r="K102" s="92"/>
      <c r="L102" s="93"/>
      <c r="M102" s="418"/>
      <c r="N102" s="418"/>
      <c r="O102" s="418"/>
      <c r="P102" s="418"/>
      <c r="Q102" s="418"/>
      <c r="R102" s="418"/>
      <c r="S102" s="418"/>
      <c r="T102" s="418"/>
      <c r="U102" s="418"/>
      <c r="V102" s="418"/>
      <c r="W102" s="384"/>
      <c r="X102" s="94"/>
      <c r="Y102" s="392"/>
      <c r="Z102" s="385"/>
      <c r="AA102" s="90"/>
    </row>
    <row r="103" spans="1:27" ht="38.25" customHeight="1" x14ac:dyDescent="0.15">
      <c r="A103" s="74"/>
      <c r="B103" s="76">
        <f t="shared" si="1"/>
        <v>71</v>
      </c>
      <c r="C103" s="91"/>
      <c r="D103" s="92"/>
      <c r="E103" s="92"/>
      <c r="F103" s="92"/>
      <c r="G103" s="92"/>
      <c r="H103" s="92"/>
      <c r="I103" s="92"/>
      <c r="J103" s="92"/>
      <c r="K103" s="92"/>
      <c r="L103" s="93"/>
      <c r="M103" s="418"/>
      <c r="N103" s="418"/>
      <c r="O103" s="418"/>
      <c r="P103" s="418"/>
      <c r="Q103" s="418"/>
      <c r="R103" s="418"/>
      <c r="S103" s="418"/>
      <c r="T103" s="418"/>
      <c r="U103" s="418"/>
      <c r="V103" s="418"/>
      <c r="W103" s="384"/>
      <c r="X103" s="94"/>
      <c r="Y103" s="392"/>
      <c r="Z103" s="385"/>
      <c r="AA103" s="90"/>
    </row>
    <row r="104" spans="1:27" ht="38.25" customHeight="1" x14ac:dyDescent="0.15">
      <c r="A104" s="74"/>
      <c r="B104" s="76">
        <f t="shared" si="1"/>
        <v>72</v>
      </c>
      <c r="C104" s="91"/>
      <c r="D104" s="92"/>
      <c r="E104" s="92"/>
      <c r="F104" s="92"/>
      <c r="G104" s="92"/>
      <c r="H104" s="92"/>
      <c r="I104" s="92"/>
      <c r="J104" s="92"/>
      <c r="K104" s="92"/>
      <c r="L104" s="93"/>
      <c r="M104" s="418"/>
      <c r="N104" s="418"/>
      <c r="O104" s="418"/>
      <c r="P104" s="418"/>
      <c r="Q104" s="418"/>
      <c r="R104" s="418"/>
      <c r="S104" s="418"/>
      <c r="T104" s="418"/>
      <c r="U104" s="418"/>
      <c r="V104" s="418"/>
      <c r="W104" s="384"/>
      <c r="X104" s="94"/>
      <c r="Y104" s="392"/>
      <c r="Z104" s="385"/>
      <c r="AA104" s="90"/>
    </row>
    <row r="105" spans="1:27" ht="38.25" customHeight="1" x14ac:dyDescent="0.15">
      <c r="A105" s="74"/>
      <c r="B105" s="76">
        <f t="shared" si="1"/>
        <v>73</v>
      </c>
      <c r="C105" s="91"/>
      <c r="D105" s="92"/>
      <c r="E105" s="92"/>
      <c r="F105" s="92"/>
      <c r="G105" s="92"/>
      <c r="H105" s="92"/>
      <c r="I105" s="92"/>
      <c r="J105" s="92"/>
      <c r="K105" s="92"/>
      <c r="L105" s="93"/>
      <c r="M105" s="418"/>
      <c r="N105" s="418"/>
      <c r="O105" s="418"/>
      <c r="P105" s="418"/>
      <c r="Q105" s="418"/>
      <c r="R105" s="418"/>
      <c r="S105" s="418"/>
      <c r="T105" s="418"/>
      <c r="U105" s="418"/>
      <c r="V105" s="418"/>
      <c r="W105" s="384"/>
      <c r="X105" s="94"/>
      <c r="Y105" s="392"/>
      <c r="Z105" s="385"/>
      <c r="AA105" s="90"/>
    </row>
    <row r="106" spans="1:27" ht="38.25" customHeight="1" x14ac:dyDescent="0.15">
      <c r="A106" s="74"/>
      <c r="B106" s="76">
        <f t="shared" si="1"/>
        <v>74</v>
      </c>
      <c r="C106" s="91"/>
      <c r="D106" s="92"/>
      <c r="E106" s="92"/>
      <c r="F106" s="92"/>
      <c r="G106" s="92"/>
      <c r="H106" s="92"/>
      <c r="I106" s="92"/>
      <c r="J106" s="92"/>
      <c r="K106" s="92"/>
      <c r="L106" s="93"/>
      <c r="M106" s="418"/>
      <c r="N106" s="418"/>
      <c r="O106" s="418"/>
      <c r="P106" s="418"/>
      <c r="Q106" s="418"/>
      <c r="R106" s="418"/>
      <c r="S106" s="418"/>
      <c r="T106" s="418"/>
      <c r="U106" s="418"/>
      <c r="V106" s="418"/>
      <c r="W106" s="384"/>
      <c r="X106" s="94"/>
      <c r="Y106" s="392"/>
      <c r="Z106" s="385"/>
      <c r="AA106" s="90"/>
    </row>
    <row r="107" spans="1:27" ht="38.25" customHeight="1" x14ac:dyDescent="0.15">
      <c r="A107" s="74"/>
      <c r="B107" s="76">
        <f t="shared" si="1"/>
        <v>75</v>
      </c>
      <c r="C107" s="91"/>
      <c r="D107" s="92"/>
      <c r="E107" s="92"/>
      <c r="F107" s="92"/>
      <c r="G107" s="92"/>
      <c r="H107" s="92"/>
      <c r="I107" s="92"/>
      <c r="J107" s="92"/>
      <c r="K107" s="92"/>
      <c r="L107" s="93"/>
      <c r="M107" s="418"/>
      <c r="N107" s="418"/>
      <c r="O107" s="418"/>
      <c r="P107" s="418"/>
      <c r="Q107" s="418"/>
      <c r="R107" s="418"/>
      <c r="S107" s="418"/>
      <c r="T107" s="418"/>
      <c r="U107" s="418"/>
      <c r="V107" s="418"/>
      <c r="W107" s="384"/>
      <c r="X107" s="94"/>
      <c r="Y107" s="392"/>
      <c r="Z107" s="385"/>
      <c r="AA107" s="90"/>
    </row>
    <row r="108" spans="1:27" ht="38.25" customHeight="1" x14ac:dyDescent="0.15">
      <c r="A108" s="74"/>
      <c r="B108" s="76">
        <f t="shared" si="1"/>
        <v>76</v>
      </c>
      <c r="C108" s="91"/>
      <c r="D108" s="92"/>
      <c r="E108" s="92"/>
      <c r="F108" s="92"/>
      <c r="G108" s="92"/>
      <c r="H108" s="92"/>
      <c r="I108" s="92"/>
      <c r="J108" s="92"/>
      <c r="K108" s="92"/>
      <c r="L108" s="93"/>
      <c r="M108" s="418"/>
      <c r="N108" s="418"/>
      <c r="O108" s="418"/>
      <c r="P108" s="418"/>
      <c r="Q108" s="418"/>
      <c r="R108" s="418"/>
      <c r="S108" s="418"/>
      <c r="T108" s="418"/>
      <c r="U108" s="418"/>
      <c r="V108" s="418"/>
      <c r="W108" s="384"/>
      <c r="X108" s="94"/>
      <c r="Y108" s="392"/>
      <c r="Z108" s="385"/>
      <c r="AA108" s="90"/>
    </row>
    <row r="109" spans="1:27" ht="38.25" customHeight="1" x14ac:dyDescent="0.15">
      <c r="A109" s="74"/>
      <c r="B109" s="76">
        <f t="shared" si="1"/>
        <v>77</v>
      </c>
      <c r="C109" s="91"/>
      <c r="D109" s="92"/>
      <c r="E109" s="92"/>
      <c r="F109" s="92"/>
      <c r="G109" s="92"/>
      <c r="H109" s="92"/>
      <c r="I109" s="92"/>
      <c r="J109" s="92"/>
      <c r="K109" s="92"/>
      <c r="L109" s="93"/>
      <c r="M109" s="418"/>
      <c r="N109" s="418"/>
      <c r="O109" s="418"/>
      <c r="P109" s="418"/>
      <c r="Q109" s="418"/>
      <c r="R109" s="418"/>
      <c r="S109" s="418"/>
      <c r="T109" s="418"/>
      <c r="U109" s="418"/>
      <c r="V109" s="418"/>
      <c r="W109" s="384"/>
      <c r="X109" s="94"/>
      <c r="Y109" s="392"/>
      <c r="Z109" s="385"/>
      <c r="AA109" s="90"/>
    </row>
    <row r="110" spans="1:27" ht="38.25" customHeight="1" x14ac:dyDescent="0.15">
      <c r="A110" s="74"/>
      <c r="B110" s="76">
        <f t="shared" si="1"/>
        <v>78</v>
      </c>
      <c r="C110" s="91"/>
      <c r="D110" s="92"/>
      <c r="E110" s="92"/>
      <c r="F110" s="92"/>
      <c r="G110" s="92"/>
      <c r="H110" s="92"/>
      <c r="I110" s="92"/>
      <c r="J110" s="92"/>
      <c r="K110" s="92"/>
      <c r="L110" s="93"/>
      <c r="M110" s="418"/>
      <c r="N110" s="418"/>
      <c r="O110" s="418"/>
      <c r="P110" s="418"/>
      <c r="Q110" s="418"/>
      <c r="R110" s="418"/>
      <c r="S110" s="418"/>
      <c r="T110" s="418"/>
      <c r="U110" s="418"/>
      <c r="V110" s="418"/>
      <c r="W110" s="384"/>
      <c r="X110" s="94"/>
      <c r="Y110" s="392"/>
      <c r="Z110" s="385"/>
      <c r="AA110" s="90"/>
    </row>
    <row r="111" spans="1:27" ht="38.25" customHeight="1" x14ac:dyDescent="0.15">
      <c r="A111" s="74"/>
      <c r="B111" s="76">
        <f t="shared" si="1"/>
        <v>79</v>
      </c>
      <c r="C111" s="91"/>
      <c r="D111" s="92"/>
      <c r="E111" s="92"/>
      <c r="F111" s="92"/>
      <c r="G111" s="92"/>
      <c r="H111" s="92"/>
      <c r="I111" s="92"/>
      <c r="J111" s="92"/>
      <c r="K111" s="92"/>
      <c r="L111" s="93"/>
      <c r="M111" s="418"/>
      <c r="N111" s="418"/>
      <c r="O111" s="418"/>
      <c r="P111" s="418"/>
      <c r="Q111" s="418"/>
      <c r="R111" s="418"/>
      <c r="S111" s="418"/>
      <c r="T111" s="418"/>
      <c r="U111" s="418"/>
      <c r="V111" s="418"/>
      <c r="W111" s="384"/>
      <c r="X111" s="94"/>
      <c r="Y111" s="392"/>
      <c r="Z111" s="385"/>
      <c r="AA111" s="90"/>
    </row>
    <row r="112" spans="1:27" ht="38.25" customHeight="1" x14ac:dyDescent="0.15">
      <c r="A112" s="74"/>
      <c r="B112" s="76">
        <f t="shared" si="1"/>
        <v>80</v>
      </c>
      <c r="C112" s="91"/>
      <c r="D112" s="92"/>
      <c r="E112" s="92"/>
      <c r="F112" s="92"/>
      <c r="G112" s="92"/>
      <c r="H112" s="92"/>
      <c r="I112" s="92"/>
      <c r="J112" s="92"/>
      <c r="K112" s="92"/>
      <c r="L112" s="93"/>
      <c r="M112" s="418"/>
      <c r="N112" s="418"/>
      <c r="O112" s="418"/>
      <c r="P112" s="418"/>
      <c r="Q112" s="418"/>
      <c r="R112" s="418"/>
      <c r="S112" s="418"/>
      <c r="T112" s="418"/>
      <c r="U112" s="418"/>
      <c r="V112" s="418"/>
      <c r="W112" s="384"/>
      <c r="X112" s="94"/>
      <c r="Y112" s="392"/>
      <c r="Z112" s="385"/>
      <c r="AA112" s="90"/>
    </row>
    <row r="113" spans="1:27" ht="38.25" customHeight="1" x14ac:dyDescent="0.15">
      <c r="A113" s="74"/>
      <c r="B113" s="76">
        <f t="shared" si="1"/>
        <v>81</v>
      </c>
      <c r="C113" s="91"/>
      <c r="D113" s="92"/>
      <c r="E113" s="92"/>
      <c r="F113" s="92"/>
      <c r="G113" s="92"/>
      <c r="H113" s="92"/>
      <c r="I113" s="92"/>
      <c r="J113" s="92"/>
      <c r="K113" s="92"/>
      <c r="L113" s="93"/>
      <c r="M113" s="418"/>
      <c r="N113" s="418"/>
      <c r="O113" s="418"/>
      <c r="P113" s="418"/>
      <c r="Q113" s="418"/>
      <c r="R113" s="418"/>
      <c r="S113" s="418"/>
      <c r="T113" s="418"/>
      <c r="U113" s="418"/>
      <c r="V113" s="418"/>
      <c r="W113" s="384"/>
      <c r="X113" s="94"/>
      <c r="Y113" s="392"/>
      <c r="Z113" s="385"/>
      <c r="AA113" s="90"/>
    </row>
    <row r="114" spans="1:27" ht="38.25" customHeight="1" x14ac:dyDescent="0.15">
      <c r="A114" s="74"/>
      <c r="B114" s="76">
        <f t="shared" si="1"/>
        <v>82</v>
      </c>
      <c r="C114" s="91"/>
      <c r="D114" s="92"/>
      <c r="E114" s="92"/>
      <c r="F114" s="92"/>
      <c r="G114" s="92"/>
      <c r="H114" s="92"/>
      <c r="I114" s="92"/>
      <c r="J114" s="92"/>
      <c r="K114" s="92"/>
      <c r="L114" s="93"/>
      <c r="M114" s="418"/>
      <c r="N114" s="418"/>
      <c r="O114" s="418"/>
      <c r="P114" s="418"/>
      <c r="Q114" s="418"/>
      <c r="R114" s="418"/>
      <c r="S114" s="418"/>
      <c r="T114" s="418"/>
      <c r="U114" s="418"/>
      <c r="V114" s="418"/>
      <c r="W114" s="384"/>
      <c r="X114" s="94"/>
      <c r="Y114" s="392"/>
      <c r="Z114" s="385"/>
      <c r="AA114" s="90"/>
    </row>
    <row r="115" spans="1:27" ht="38.25" customHeight="1" x14ac:dyDescent="0.15">
      <c r="A115" s="74"/>
      <c r="B115" s="76">
        <f t="shared" si="1"/>
        <v>83</v>
      </c>
      <c r="C115" s="91"/>
      <c r="D115" s="92"/>
      <c r="E115" s="92"/>
      <c r="F115" s="92"/>
      <c r="G115" s="92"/>
      <c r="H115" s="92"/>
      <c r="I115" s="92"/>
      <c r="J115" s="92"/>
      <c r="K115" s="92"/>
      <c r="L115" s="93"/>
      <c r="M115" s="418"/>
      <c r="N115" s="418"/>
      <c r="O115" s="418"/>
      <c r="P115" s="418"/>
      <c r="Q115" s="418"/>
      <c r="R115" s="418"/>
      <c r="S115" s="418"/>
      <c r="T115" s="418"/>
      <c r="U115" s="418"/>
      <c r="V115" s="418"/>
      <c r="W115" s="384"/>
      <c r="X115" s="94"/>
      <c r="Y115" s="392"/>
      <c r="Z115" s="385"/>
      <c r="AA115" s="90"/>
    </row>
    <row r="116" spans="1:27" ht="38.25" customHeight="1" x14ac:dyDescent="0.15">
      <c r="A116" s="74"/>
      <c r="B116" s="76">
        <f t="shared" si="1"/>
        <v>84</v>
      </c>
      <c r="C116" s="91"/>
      <c r="D116" s="92"/>
      <c r="E116" s="92"/>
      <c r="F116" s="92"/>
      <c r="G116" s="92"/>
      <c r="H116" s="92"/>
      <c r="I116" s="92"/>
      <c r="J116" s="92"/>
      <c r="K116" s="92"/>
      <c r="L116" s="93"/>
      <c r="M116" s="418"/>
      <c r="N116" s="418"/>
      <c r="O116" s="418"/>
      <c r="P116" s="418"/>
      <c r="Q116" s="418"/>
      <c r="R116" s="418"/>
      <c r="S116" s="418"/>
      <c r="T116" s="418"/>
      <c r="U116" s="418"/>
      <c r="V116" s="418"/>
      <c r="W116" s="384"/>
      <c r="X116" s="94"/>
      <c r="Y116" s="392"/>
      <c r="Z116" s="385"/>
      <c r="AA116" s="90"/>
    </row>
    <row r="117" spans="1:27" ht="38.25" customHeight="1" x14ac:dyDescent="0.15">
      <c r="A117" s="74"/>
      <c r="B117" s="76">
        <f t="shared" si="1"/>
        <v>85</v>
      </c>
      <c r="C117" s="91"/>
      <c r="D117" s="92"/>
      <c r="E117" s="92"/>
      <c r="F117" s="92"/>
      <c r="G117" s="92"/>
      <c r="H117" s="92"/>
      <c r="I117" s="92"/>
      <c r="J117" s="92"/>
      <c r="K117" s="92"/>
      <c r="L117" s="93"/>
      <c r="M117" s="418"/>
      <c r="N117" s="418"/>
      <c r="O117" s="418"/>
      <c r="P117" s="418"/>
      <c r="Q117" s="418"/>
      <c r="R117" s="418"/>
      <c r="S117" s="418"/>
      <c r="T117" s="418"/>
      <c r="U117" s="418"/>
      <c r="V117" s="418"/>
      <c r="W117" s="384"/>
      <c r="X117" s="94"/>
      <c r="Y117" s="392"/>
      <c r="Z117" s="385"/>
      <c r="AA117" s="90"/>
    </row>
    <row r="118" spans="1:27" ht="38.25" customHeight="1" x14ac:dyDescent="0.15">
      <c r="A118" s="74"/>
      <c r="B118" s="76">
        <f t="shared" si="1"/>
        <v>86</v>
      </c>
      <c r="C118" s="91"/>
      <c r="D118" s="92"/>
      <c r="E118" s="92"/>
      <c r="F118" s="92"/>
      <c r="G118" s="92"/>
      <c r="H118" s="92"/>
      <c r="I118" s="92"/>
      <c r="J118" s="92"/>
      <c r="K118" s="92"/>
      <c r="L118" s="93"/>
      <c r="M118" s="418"/>
      <c r="N118" s="418"/>
      <c r="O118" s="418"/>
      <c r="P118" s="418"/>
      <c r="Q118" s="418"/>
      <c r="R118" s="418"/>
      <c r="S118" s="418"/>
      <c r="T118" s="418"/>
      <c r="U118" s="418"/>
      <c r="V118" s="418"/>
      <c r="W118" s="384"/>
      <c r="X118" s="94"/>
      <c r="Y118" s="392"/>
      <c r="Z118" s="385"/>
      <c r="AA118" s="90"/>
    </row>
    <row r="119" spans="1:27" ht="38.25" customHeight="1" x14ac:dyDescent="0.15">
      <c r="A119" s="74"/>
      <c r="B119" s="76">
        <f t="shared" si="1"/>
        <v>87</v>
      </c>
      <c r="C119" s="91"/>
      <c r="D119" s="92"/>
      <c r="E119" s="92"/>
      <c r="F119" s="92"/>
      <c r="G119" s="92"/>
      <c r="H119" s="92"/>
      <c r="I119" s="92"/>
      <c r="J119" s="92"/>
      <c r="K119" s="92"/>
      <c r="L119" s="93"/>
      <c r="M119" s="418"/>
      <c r="N119" s="418"/>
      <c r="O119" s="418"/>
      <c r="P119" s="418"/>
      <c r="Q119" s="418"/>
      <c r="R119" s="418"/>
      <c r="S119" s="418"/>
      <c r="T119" s="418"/>
      <c r="U119" s="418"/>
      <c r="V119" s="418"/>
      <c r="W119" s="384"/>
      <c r="X119" s="94"/>
      <c r="Y119" s="392"/>
      <c r="Z119" s="385"/>
      <c r="AA119" s="90"/>
    </row>
    <row r="120" spans="1:27" ht="38.25" customHeight="1" x14ac:dyDescent="0.15">
      <c r="A120" s="74"/>
      <c r="B120" s="76">
        <f t="shared" si="1"/>
        <v>88</v>
      </c>
      <c r="C120" s="91"/>
      <c r="D120" s="92"/>
      <c r="E120" s="92"/>
      <c r="F120" s="92"/>
      <c r="G120" s="92"/>
      <c r="H120" s="92"/>
      <c r="I120" s="92"/>
      <c r="J120" s="92"/>
      <c r="K120" s="92"/>
      <c r="L120" s="93"/>
      <c r="M120" s="418"/>
      <c r="N120" s="418"/>
      <c r="O120" s="418"/>
      <c r="P120" s="418"/>
      <c r="Q120" s="418"/>
      <c r="R120" s="418"/>
      <c r="S120" s="418"/>
      <c r="T120" s="418"/>
      <c r="U120" s="418"/>
      <c r="V120" s="418"/>
      <c r="W120" s="384"/>
      <c r="X120" s="94"/>
      <c r="Y120" s="392"/>
      <c r="Z120" s="385"/>
      <c r="AA120" s="90"/>
    </row>
    <row r="121" spans="1:27" ht="38.25" customHeight="1" x14ac:dyDescent="0.15">
      <c r="A121" s="74"/>
      <c r="B121" s="76">
        <f t="shared" si="1"/>
        <v>89</v>
      </c>
      <c r="C121" s="91"/>
      <c r="D121" s="92"/>
      <c r="E121" s="92"/>
      <c r="F121" s="92"/>
      <c r="G121" s="92"/>
      <c r="H121" s="92"/>
      <c r="I121" s="92"/>
      <c r="J121" s="92"/>
      <c r="K121" s="92"/>
      <c r="L121" s="93"/>
      <c r="M121" s="418"/>
      <c r="N121" s="418"/>
      <c r="O121" s="418"/>
      <c r="P121" s="418"/>
      <c r="Q121" s="418"/>
      <c r="R121" s="418"/>
      <c r="S121" s="418"/>
      <c r="T121" s="418"/>
      <c r="U121" s="418"/>
      <c r="V121" s="418"/>
      <c r="W121" s="384"/>
      <c r="X121" s="94"/>
      <c r="Y121" s="392"/>
      <c r="Z121" s="385"/>
      <c r="AA121" s="90"/>
    </row>
    <row r="122" spans="1:27" ht="38.25" customHeight="1" x14ac:dyDescent="0.15">
      <c r="A122" s="74"/>
      <c r="B122" s="76">
        <f t="shared" si="1"/>
        <v>90</v>
      </c>
      <c r="C122" s="91"/>
      <c r="D122" s="92"/>
      <c r="E122" s="92"/>
      <c r="F122" s="92"/>
      <c r="G122" s="92"/>
      <c r="H122" s="92"/>
      <c r="I122" s="92"/>
      <c r="J122" s="92"/>
      <c r="K122" s="92"/>
      <c r="L122" s="93"/>
      <c r="M122" s="418"/>
      <c r="N122" s="418"/>
      <c r="O122" s="418"/>
      <c r="P122" s="418"/>
      <c r="Q122" s="418"/>
      <c r="R122" s="418"/>
      <c r="S122" s="418"/>
      <c r="T122" s="418"/>
      <c r="U122" s="418"/>
      <c r="V122" s="418"/>
      <c r="W122" s="384"/>
      <c r="X122" s="94"/>
      <c r="Y122" s="392"/>
      <c r="Z122" s="385"/>
      <c r="AA122" s="90"/>
    </row>
    <row r="123" spans="1:27" ht="38.25" customHeight="1" x14ac:dyDescent="0.15">
      <c r="A123" s="74"/>
      <c r="B123" s="76">
        <f t="shared" si="1"/>
        <v>91</v>
      </c>
      <c r="C123" s="91"/>
      <c r="D123" s="92"/>
      <c r="E123" s="92"/>
      <c r="F123" s="92"/>
      <c r="G123" s="92"/>
      <c r="H123" s="92"/>
      <c r="I123" s="92"/>
      <c r="J123" s="92"/>
      <c r="K123" s="92"/>
      <c r="L123" s="93"/>
      <c r="M123" s="418"/>
      <c r="N123" s="418"/>
      <c r="O123" s="418"/>
      <c r="P123" s="418"/>
      <c r="Q123" s="418"/>
      <c r="R123" s="418"/>
      <c r="S123" s="418"/>
      <c r="T123" s="418"/>
      <c r="U123" s="418"/>
      <c r="V123" s="418"/>
      <c r="W123" s="384"/>
      <c r="X123" s="94"/>
      <c r="Y123" s="392"/>
      <c r="Z123" s="385"/>
      <c r="AA123" s="90"/>
    </row>
    <row r="124" spans="1:27" ht="38.25" customHeight="1" x14ac:dyDescent="0.15">
      <c r="A124" s="74"/>
      <c r="B124" s="76">
        <f t="shared" si="1"/>
        <v>92</v>
      </c>
      <c r="C124" s="91"/>
      <c r="D124" s="92"/>
      <c r="E124" s="92"/>
      <c r="F124" s="92"/>
      <c r="G124" s="92"/>
      <c r="H124" s="92"/>
      <c r="I124" s="92"/>
      <c r="J124" s="92"/>
      <c r="K124" s="92"/>
      <c r="L124" s="93"/>
      <c r="M124" s="418"/>
      <c r="N124" s="418"/>
      <c r="O124" s="418"/>
      <c r="P124" s="418"/>
      <c r="Q124" s="418"/>
      <c r="R124" s="418"/>
      <c r="S124" s="418"/>
      <c r="T124" s="418"/>
      <c r="U124" s="418"/>
      <c r="V124" s="418"/>
      <c r="W124" s="384"/>
      <c r="X124" s="94"/>
      <c r="Y124" s="392"/>
      <c r="Z124" s="385"/>
      <c r="AA124" s="90"/>
    </row>
    <row r="125" spans="1:27" ht="38.25" customHeight="1" x14ac:dyDescent="0.15">
      <c r="A125" s="74"/>
      <c r="B125" s="76">
        <f t="shared" si="1"/>
        <v>93</v>
      </c>
      <c r="C125" s="91"/>
      <c r="D125" s="92"/>
      <c r="E125" s="92"/>
      <c r="F125" s="92"/>
      <c r="G125" s="92"/>
      <c r="H125" s="92"/>
      <c r="I125" s="92"/>
      <c r="J125" s="92"/>
      <c r="K125" s="92"/>
      <c r="L125" s="93"/>
      <c r="M125" s="418"/>
      <c r="N125" s="418"/>
      <c r="O125" s="418"/>
      <c r="P125" s="418"/>
      <c r="Q125" s="418"/>
      <c r="R125" s="418"/>
      <c r="S125" s="418"/>
      <c r="T125" s="418"/>
      <c r="U125" s="418"/>
      <c r="V125" s="418"/>
      <c r="W125" s="384"/>
      <c r="X125" s="94"/>
      <c r="Y125" s="392"/>
      <c r="Z125" s="385"/>
      <c r="AA125" s="90"/>
    </row>
    <row r="126" spans="1:27" ht="38.25" customHeight="1" x14ac:dyDescent="0.15">
      <c r="A126" s="74"/>
      <c r="B126" s="76">
        <f t="shared" si="1"/>
        <v>94</v>
      </c>
      <c r="C126" s="91"/>
      <c r="D126" s="92"/>
      <c r="E126" s="92"/>
      <c r="F126" s="92"/>
      <c r="G126" s="92"/>
      <c r="H126" s="92"/>
      <c r="I126" s="92"/>
      <c r="J126" s="92"/>
      <c r="K126" s="92"/>
      <c r="L126" s="93"/>
      <c r="M126" s="418"/>
      <c r="N126" s="418"/>
      <c r="O126" s="418"/>
      <c r="P126" s="418"/>
      <c r="Q126" s="418"/>
      <c r="R126" s="418"/>
      <c r="S126" s="418"/>
      <c r="T126" s="418"/>
      <c r="U126" s="418"/>
      <c r="V126" s="418"/>
      <c r="W126" s="384"/>
      <c r="X126" s="94"/>
      <c r="Y126" s="392"/>
      <c r="Z126" s="385"/>
      <c r="AA126" s="90"/>
    </row>
    <row r="127" spans="1:27" ht="38.25" customHeight="1" x14ac:dyDescent="0.15">
      <c r="A127" s="74"/>
      <c r="B127" s="76">
        <f t="shared" si="1"/>
        <v>95</v>
      </c>
      <c r="C127" s="91"/>
      <c r="D127" s="92"/>
      <c r="E127" s="92"/>
      <c r="F127" s="92"/>
      <c r="G127" s="92"/>
      <c r="H127" s="92"/>
      <c r="I127" s="92"/>
      <c r="J127" s="92"/>
      <c r="K127" s="92"/>
      <c r="L127" s="93"/>
      <c r="M127" s="418"/>
      <c r="N127" s="418"/>
      <c r="O127" s="418"/>
      <c r="P127" s="418"/>
      <c r="Q127" s="418"/>
      <c r="R127" s="418"/>
      <c r="S127" s="418"/>
      <c r="T127" s="418"/>
      <c r="U127" s="418"/>
      <c r="V127" s="418"/>
      <c r="W127" s="384"/>
      <c r="X127" s="94"/>
      <c r="Y127" s="392"/>
      <c r="Z127" s="385"/>
      <c r="AA127" s="90"/>
    </row>
    <row r="128" spans="1:27" ht="38.25" customHeight="1" x14ac:dyDescent="0.15">
      <c r="A128" s="74"/>
      <c r="B128" s="76">
        <f t="shared" si="1"/>
        <v>96</v>
      </c>
      <c r="C128" s="91"/>
      <c r="D128" s="92"/>
      <c r="E128" s="92"/>
      <c r="F128" s="92"/>
      <c r="G128" s="92"/>
      <c r="H128" s="92"/>
      <c r="I128" s="92"/>
      <c r="J128" s="92"/>
      <c r="K128" s="92"/>
      <c r="L128" s="93"/>
      <c r="M128" s="418"/>
      <c r="N128" s="418"/>
      <c r="O128" s="418"/>
      <c r="P128" s="418"/>
      <c r="Q128" s="418"/>
      <c r="R128" s="418"/>
      <c r="S128" s="418"/>
      <c r="T128" s="418"/>
      <c r="U128" s="418"/>
      <c r="V128" s="418"/>
      <c r="W128" s="384"/>
      <c r="X128" s="94"/>
      <c r="Y128" s="392"/>
      <c r="Z128" s="385"/>
      <c r="AA128" s="90"/>
    </row>
    <row r="129" spans="1:27" ht="38.25" customHeight="1" x14ac:dyDescent="0.15">
      <c r="A129" s="74"/>
      <c r="B129" s="76">
        <f t="shared" si="1"/>
        <v>97</v>
      </c>
      <c r="C129" s="91"/>
      <c r="D129" s="92"/>
      <c r="E129" s="92"/>
      <c r="F129" s="92"/>
      <c r="G129" s="92"/>
      <c r="H129" s="92"/>
      <c r="I129" s="92"/>
      <c r="J129" s="92"/>
      <c r="K129" s="92"/>
      <c r="L129" s="93"/>
      <c r="M129" s="418"/>
      <c r="N129" s="418"/>
      <c r="O129" s="418"/>
      <c r="P129" s="418"/>
      <c r="Q129" s="418"/>
      <c r="R129" s="418"/>
      <c r="S129" s="418"/>
      <c r="T129" s="418"/>
      <c r="U129" s="418"/>
      <c r="V129" s="418"/>
      <c r="W129" s="384"/>
      <c r="X129" s="94"/>
      <c r="Y129" s="392"/>
      <c r="Z129" s="385"/>
      <c r="AA129" s="90"/>
    </row>
    <row r="130" spans="1:27" ht="38.25" customHeight="1" x14ac:dyDescent="0.15">
      <c r="A130" s="74"/>
      <c r="B130" s="76">
        <f t="shared" si="1"/>
        <v>98</v>
      </c>
      <c r="C130" s="91"/>
      <c r="D130" s="92"/>
      <c r="E130" s="92"/>
      <c r="F130" s="92"/>
      <c r="G130" s="92"/>
      <c r="H130" s="92"/>
      <c r="I130" s="92"/>
      <c r="J130" s="92"/>
      <c r="K130" s="92"/>
      <c r="L130" s="93"/>
      <c r="M130" s="418"/>
      <c r="N130" s="418"/>
      <c r="O130" s="418"/>
      <c r="P130" s="418"/>
      <c r="Q130" s="418"/>
      <c r="R130" s="418"/>
      <c r="S130" s="418"/>
      <c r="T130" s="418"/>
      <c r="U130" s="418"/>
      <c r="V130" s="418"/>
      <c r="W130" s="384"/>
      <c r="X130" s="94"/>
      <c r="Y130" s="392"/>
      <c r="Z130" s="385"/>
      <c r="AA130" s="90"/>
    </row>
    <row r="131" spans="1:27" ht="38.25" customHeight="1" x14ac:dyDescent="0.15">
      <c r="A131" s="74"/>
      <c r="B131" s="76">
        <f t="shared" si="1"/>
        <v>99</v>
      </c>
      <c r="C131" s="91"/>
      <c r="D131" s="92"/>
      <c r="E131" s="92"/>
      <c r="F131" s="92"/>
      <c r="G131" s="92"/>
      <c r="H131" s="92"/>
      <c r="I131" s="92"/>
      <c r="J131" s="92"/>
      <c r="K131" s="92"/>
      <c r="L131" s="93"/>
      <c r="M131" s="418"/>
      <c r="N131" s="418"/>
      <c r="O131" s="418"/>
      <c r="P131" s="418"/>
      <c r="Q131" s="418"/>
      <c r="R131" s="418"/>
      <c r="S131" s="418"/>
      <c r="T131" s="418"/>
      <c r="U131" s="418"/>
      <c r="V131" s="418"/>
      <c r="W131" s="384"/>
      <c r="X131" s="94"/>
      <c r="Y131" s="392"/>
      <c r="Z131" s="385"/>
      <c r="AA131" s="90"/>
    </row>
    <row r="132" spans="1:27" ht="38.25" customHeight="1" thickBot="1" x14ac:dyDescent="0.2">
      <c r="A132" s="74"/>
      <c r="B132" s="76">
        <f t="shared" si="1"/>
        <v>100</v>
      </c>
      <c r="C132" s="393"/>
      <c r="D132" s="394"/>
      <c r="E132" s="394"/>
      <c r="F132" s="394"/>
      <c r="G132" s="394"/>
      <c r="H132" s="394"/>
      <c r="I132" s="394"/>
      <c r="J132" s="394"/>
      <c r="K132" s="394"/>
      <c r="L132" s="395"/>
      <c r="M132" s="420"/>
      <c r="N132" s="420"/>
      <c r="O132" s="420"/>
      <c r="P132" s="420"/>
      <c r="Q132" s="420"/>
      <c r="R132" s="420"/>
      <c r="S132" s="420"/>
      <c r="T132" s="420"/>
      <c r="U132" s="420"/>
      <c r="V132" s="420"/>
      <c r="W132" s="396"/>
      <c r="X132" s="397"/>
      <c r="Y132" s="398"/>
      <c r="Z132" s="385"/>
      <c r="AA132" s="90"/>
    </row>
    <row r="133" spans="1:27" ht="4.5" customHeight="1" x14ac:dyDescent="0.15">
      <c r="A133" s="7"/>
    </row>
    <row r="134" spans="1:27" ht="28.5" customHeight="1" x14ac:dyDescent="0.15">
      <c r="B134" s="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row>
    <row r="135" spans="1:27" ht="20.100000000000001" customHeight="1" x14ac:dyDescent="0.15">
      <c r="T135" s="10"/>
      <c r="U135" s="10"/>
      <c r="V135" s="10"/>
      <c r="W135" s="10"/>
      <c r="X135" s="10"/>
      <c r="Y135" s="10"/>
    </row>
    <row r="136" spans="1:27" ht="20.100000000000001" customHeight="1" x14ac:dyDescent="0.15">
      <c r="T136" s="10"/>
      <c r="U136" s="10"/>
      <c r="V136" s="10"/>
      <c r="W136" s="10"/>
      <c r="X136" s="10"/>
      <c r="Y136" s="10"/>
    </row>
    <row r="137" spans="1:27" ht="20.100000000000001" customHeight="1" x14ac:dyDescent="0.15">
      <c r="T137" s="10"/>
      <c r="U137" s="10"/>
      <c r="V137" s="10"/>
      <c r="W137" s="10"/>
      <c r="X137" s="10"/>
      <c r="Y137" s="10"/>
    </row>
    <row r="138" spans="1:27" ht="20.100000000000001" customHeight="1" x14ac:dyDescent="0.15">
      <c r="T138" s="10"/>
      <c r="U138" s="10"/>
      <c r="V138" s="11"/>
      <c r="W138" s="11"/>
      <c r="X138" s="10"/>
      <c r="Y138" s="10"/>
    </row>
    <row r="139" spans="1:27" ht="20.100000000000001" customHeight="1" x14ac:dyDescent="0.15">
      <c r="T139" s="10"/>
      <c r="U139" s="10"/>
      <c r="V139" s="12"/>
      <c r="W139" s="12"/>
      <c r="X139" s="10"/>
      <c r="Y139" s="10"/>
    </row>
    <row r="140" spans="1:27" ht="20.100000000000001" customHeight="1" x14ac:dyDescent="0.15">
      <c r="T140" s="10"/>
      <c r="U140" s="10"/>
      <c r="V140" s="13"/>
      <c r="W140" s="13"/>
      <c r="X140" s="10"/>
      <c r="Y140" s="10"/>
    </row>
    <row r="141" spans="1:27" ht="20.100000000000001" customHeight="1" x14ac:dyDescent="0.15">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display="aaa@aaa.aa.jp" xr:uid="{00000000-0004-0000-0100-000000000000}"/>
  </hyperlinks>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58"/>
  <sheetViews>
    <sheetView view="pageBreakPreview" zoomScale="120" zoomScaleNormal="120" zoomScaleSheetLayoutView="120" workbookViewId="0"/>
  </sheetViews>
  <sheetFormatPr defaultColWidth="9" defaultRowHeight="13.5" x14ac:dyDescent="0.1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x14ac:dyDescent="0.15">
      <c r="A1" s="95" t="s">
        <v>40</v>
      </c>
      <c r="B1" s="95"/>
      <c r="C1" s="95"/>
      <c r="D1" s="95"/>
      <c r="E1" s="95"/>
      <c r="F1" s="95"/>
      <c r="G1" s="95"/>
      <c r="H1" s="95"/>
      <c r="I1" s="95"/>
      <c r="J1" s="95"/>
      <c r="K1" s="95"/>
      <c r="L1" s="95"/>
      <c r="M1" s="95"/>
      <c r="N1" s="95"/>
      <c r="O1" s="95"/>
      <c r="P1" s="95"/>
      <c r="Q1" s="95"/>
      <c r="R1" s="95"/>
      <c r="S1" s="95"/>
      <c r="T1" s="95"/>
      <c r="U1" s="95"/>
      <c r="V1" s="95"/>
      <c r="W1" s="95"/>
      <c r="X1" s="95"/>
      <c r="Y1" s="590" t="s">
        <v>43</v>
      </c>
      <c r="Z1" s="590"/>
      <c r="AA1" s="590"/>
      <c r="AB1" s="590"/>
      <c r="AC1" s="590" t="str">
        <f>IF(基本情報入力シート!C11="","",基本情報入力シート!C11)</f>
        <v/>
      </c>
      <c r="AD1" s="590"/>
      <c r="AE1" s="590"/>
      <c r="AF1" s="590"/>
      <c r="AG1" s="590"/>
      <c r="AH1" s="590"/>
      <c r="AI1" s="590"/>
      <c r="AJ1" s="590"/>
    </row>
    <row r="2" spans="1:47" x14ac:dyDescent="0.15">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x14ac:dyDescent="0.15">
      <c r="A3" s="600" t="s">
        <v>80</v>
      </c>
      <c r="B3" s="600"/>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596">
        <v>3</v>
      </c>
      <c r="AG3" s="596"/>
      <c r="AH3" s="96" t="s">
        <v>22</v>
      </c>
      <c r="AI3" s="96"/>
      <c r="AJ3" s="96"/>
    </row>
    <row r="4" spans="1:47" x14ac:dyDescent="0.1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x14ac:dyDescent="0.15">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x14ac:dyDescent="0.15">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x14ac:dyDescent="0.15">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x14ac:dyDescent="0.15">
      <c r="A8" s="620" t="s">
        <v>53</v>
      </c>
      <c r="B8" s="532"/>
      <c r="C8" s="532"/>
      <c r="D8" s="532"/>
      <c r="E8" s="532"/>
      <c r="F8" s="532"/>
      <c r="G8" s="621" t="str">
        <f>IF(基本情報入力シート!M15="","",基本情報入力シート!M15)</f>
        <v>○○ケアサービス</v>
      </c>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c r="AJ8" s="623"/>
    </row>
    <row r="9" spans="1:47" s="42" customFormat="1" ht="22.5" customHeight="1" x14ac:dyDescent="0.15">
      <c r="A9" s="607" t="s">
        <v>52</v>
      </c>
      <c r="B9" s="608"/>
      <c r="C9" s="608"/>
      <c r="D9" s="608"/>
      <c r="E9" s="608"/>
      <c r="F9" s="608"/>
      <c r="G9" s="624" t="str">
        <f>IF(基本情報入力シート!M16="","",基本情報入力シート!M16)</f>
        <v>○○ケアサービス</v>
      </c>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626"/>
    </row>
    <row r="10" spans="1:47" s="42" customFormat="1" ht="12.75" customHeight="1" x14ac:dyDescent="0.15">
      <c r="A10" s="601" t="s">
        <v>48</v>
      </c>
      <c r="B10" s="602"/>
      <c r="C10" s="602"/>
      <c r="D10" s="602"/>
      <c r="E10" s="602"/>
      <c r="F10" s="602"/>
      <c r="G10" s="100" t="s">
        <v>1</v>
      </c>
      <c r="H10" s="609" t="str">
        <f>IF(基本情報入力シート!AC17="","",基本情報入力シート!AC17)</f>
        <v>100－1234</v>
      </c>
      <c r="I10" s="609"/>
      <c r="J10" s="609"/>
      <c r="K10" s="609"/>
      <c r="L10" s="609"/>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x14ac:dyDescent="0.15">
      <c r="A11" s="603"/>
      <c r="B11" s="604"/>
      <c r="C11" s="604"/>
      <c r="D11" s="604"/>
      <c r="E11" s="604"/>
      <c r="F11" s="604"/>
      <c r="G11" s="536" t="str">
        <f>IF(基本情報入力シート!M18="","",基本情報入力シート!M18)</f>
        <v>千代田区霞が関１－２－２</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8"/>
    </row>
    <row r="12" spans="1:47" s="42" customFormat="1" ht="12" customHeight="1" x14ac:dyDescent="0.15">
      <c r="A12" s="605"/>
      <c r="B12" s="606"/>
      <c r="C12" s="606"/>
      <c r="D12" s="606"/>
      <c r="E12" s="606"/>
      <c r="F12" s="606"/>
      <c r="G12" s="554" t="str">
        <f>IF(基本情報入力シート!M19="","",基本情報入力シート!M19)</f>
        <v>○○ビル18Ｆ</v>
      </c>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5"/>
      <c r="AG12" s="555"/>
      <c r="AH12" s="555"/>
      <c r="AI12" s="555"/>
      <c r="AJ12" s="556"/>
    </row>
    <row r="13" spans="1:47" s="42" customFormat="1" ht="12" x14ac:dyDescent="0.15">
      <c r="A13" s="618" t="s">
        <v>0</v>
      </c>
      <c r="B13" s="619"/>
      <c r="C13" s="619"/>
      <c r="D13" s="619"/>
      <c r="E13" s="619"/>
      <c r="F13" s="619"/>
      <c r="G13" s="627" t="str">
        <f>IF(基本情報入力シート!M22="","",基本情報入力シート!M22)</f>
        <v>コウロウ　タロウ</v>
      </c>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9"/>
      <c r="AU13" s="43"/>
    </row>
    <row r="14" spans="1:47" s="42" customFormat="1" ht="22.5" customHeight="1" x14ac:dyDescent="0.15">
      <c r="A14" s="603" t="s">
        <v>49</v>
      </c>
      <c r="B14" s="604"/>
      <c r="C14" s="604"/>
      <c r="D14" s="604"/>
      <c r="E14" s="604"/>
      <c r="F14" s="604"/>
      <c r="G14" s="597" t="str">
        <f>IF(基本情報入力シート!M23="","",基本情報入力シート!M23)</f>
        <v>厚労　太郎</v>
      </c>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9"/>
      <c r="AU14" s="43"/>
    </row>
    <row r="15" spans="1:47" s="42" customFormat="1" ht="15" customHeight="1" x14ac:dyDescent="0.15">
      <c r="A15" s="640" t="s">
        <v>50</v>
      </c>
      <c r="B15" s="640"/>
      <c r="C15" s="640"/>
      <c r="D15" s="640"/>
      <c r="E15" s="640"/>
      <c r="F15" s="640"/>
      <c r="G15" s="631" t="s">
        <v>23</v>
      </c>
      <c r="H15" s="631"/>
      <c r="I15" s="631"/>
      <c r="J15" s="607"/>
      <c r="K15" s="553" t="str">
        <f>IF(基本情報入力シート!M24="","",基本情報入力シート!M24)</f>
        <v>03-3571-0000</v>
      </c>
      <c r="L15" s="553"/>
      <c r="M15" s="553"/>
      <c r="N15" s="553"/>
      <c r="O15" s="553"/>
      <c r="P15" s="630" t="s">
        <v>24</v>
      </c>
      <c r="Q15" s="631"/>
      <c r="R15" s="631"/>
      <c r="S15" s="607"/>
      <c r="T15" s="553" t="str">
        <f>IF(基本情報入力シート!M25="","",基本情報入力シート!M25)</f>
        <v>03-3571-9999</v>
      </c>
      <c r="U15" s="553"/>
      <c r="V15" s="553"/>
      <c r="W15" s="553"/>
      <c r="X15" s="553"/>
      <c r="Y15" s="630" t="s">
        <v>51</v>
      </c>
      <c r="Z15" s="631"/>
      <c r="AA15" s="631"/>
      <c r="AB15" s="607"/>
      <c r="AC15" s="636" t="str">
        <f>IF(基本情報入力シート!M26="","",基本情報入力シート!M26)</f>
        <v>aaa@aaa.aa.jp</v>
      </c>
      <c r="AD15" s="636"/>
      <c r="AE15" s="636"/>
      <c r="AF15" s="636"/>
      <c r="AG15" s="636"/>
      <c r="AH15" s="636"/>
      <c r="AI15" s="636"/>
      <c r="AJ15" s="636"/>
      <c r="AU15" s="43"/>
    </row>
    <row r="16" spans="1:47" s="42" customFormat="1" ht="12" customHeight="1" thickBot="1" x14ac:dyDescent="0.2">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x14ac:dyDescent="0.15">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x14ac:dyDescent="0.15">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x14ac:dyDescent="0.15">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x14ac:dyDescent="0.2">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x14ac:dyDescent="0.15">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x14ac:dyDescent="0.15">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x14ac:dyDescent="0.15">
      <c r="A23" s="129"/>
      <c r="B23" s="614" t="s">
        <v>357</v>
      </c>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105"/>
      <c r="AU23" s="43"/>
    </row>
    <row r="24" spans="1:50" s="42" customFormat="1" ht="15" customHeight="1" thickBot="1" x14ac:dyDescent="0.2">
      <c r="A24" s="132"/>
      <c r="B24" s="133"/>
      <c r="C24" s="133"/>
      <c r="D24" s="133"/>
      <c r="E24" s="133"/>
      <c r="F24" s="133"/>
      <c r="G24" s="133"/>
      <c r="H24" s="133"/>
      <c r="I24" s="133"/>
      <c r="J24" s="133"/>
      <c r="K24" s="134"/>
      <c r="L24" s="134"/>
      <c r="M24" s="134"/>
      <c r="N24" s="134"/>
      <c r="O24" s="134"/>
      <c r="P24" s="134"/>
      <c r="Q24" s="134"/>
      <c r="R24" s="135"/>
      <c r="S24" s="637" t="s">
        <v>354</v>
      </c>
      <c r="T24" s="638"/>
      <c r="U24" s="638"/>
      <c r="V24" s="638"/>
      <c r="W24" s="638"/>
      <c r="X24" s="638"/>
      <c r="Y24" s="638"/>
      <c r="Z24" s="638"/>
      <c r="AA24" s="639"/>
      <c r="AB24" s="638" t="s">
        <v>203</v>
      </c>
      <c r="AC24" s="638"/>
      <c r="AD24" s="638"/>
      <c r="AE24" s="638"/>
      <c r="AF24" s="638"/>
      <c r="AG24" s="638"/>
      <c r="AH24" s="638"/>
      <c r="AI24" s="638"/>
      <c r="AJ24" s="639"/>
      <c r="AL24" s="612" t="s">
        <v>211</v>
      </c>
      <c r="AM24" s="615"/>
      <c r="AU24" s="43"/>
    </row>
    <row r="25" spans="1:50" s="42" customFormat="1" ht="15" customHeight="1" thickBot="1" x14ac:dyDescent="0.2">
      <c r="A25" s="136" t="s">
        <v>29</v>
      </c>
      <c r="B25" s="137" t="s">
        <v>25</v>
      </c>
      <c r="C25" s="138"/>
      <c r="D25" s="513">
        <f>IF($AF$3=0,"",AF3)</f>
        <v>3</v>
      </c>
      <c r="E25" s="513"/>
      <c r="F25" s="138" t="s">
        <v>132</v>
      </c>
      <c r="G25" s="138"/>
      <c r="H25" s="138"/>
      <c r="I25" s="138"/>
      <c r="J25" s="138"/>
      <c r="K25" s="139"/>
      <c r="L25" s="139"/>
      <c r="M25" s="139"/>
      <c r="N25" s="139"/>
      <c r="O25" s="139"/>
      <c r="P25" s="139"/>
      <c r="Q25" s="139"/>
      <c r="R25" s="139"/>
      <c r="S25" s="534">
        <f>IF('別紙様式3-2'!Q7=0,"",'別紙様式3-2'!Q7)</f>
        <v>54637200</v>
      </c>
      <c r="T25" s="535"/>
      <c r="U25" s="535"/>
      <c r="V25" s="535"/>
      <c r="W25" s="535"/>
      <c r="X25" s="535"/>
      <c r="Y25" s="535"/>
      <c r="Z25" s="513" t="s">
        <v>4</v>
      </c>
      <c r="AA25" s="514"/>
      <c r="AB25" s="635">
        <f>IF('別紙様式3-2'!Q8=0,"",'別紙様式3-2'!Q8)</f>
        <v>19158216</v>
      </c>
      <c r="AC25" s="535"/>
      <c r="AD25" s="535"/>
      <c r="AE25" s="535"/>
      <c r="AF25" s="535"/>
      <c r="AG25" s="535"/>
      <c r="AH25" s="535"/>
      <c r="AI25" s="513" t="s">
        <v>4</v>
      </c>
      <c r="AJ25" s="514"/>
      <c r="AK25" s="347" t="s">
        <v>119</v>
      </c>
      <c r="AL25" s="45" t="str">
        <f>IF(S25="","",IF(S26="","",IF(S26&gt;=S25,"○","☓")))</f>
        <v>○</v>
      </c>
      <c r="AM25" s="345" t="s">
        <v>209</v>
      </c>
      <c r="AN25" s="46" t="s">
        <v>140</v>
      </c>
      <c r="AO25" s="46"/>
      <c r="AP25" s="46"/>
      <c r="AQ25" s="46"/>
      <c r="AR25" s="46"/>
      <c r="AS25" s="46"/>
      <c r="AT25" s="46"/>
      <c r="AU25" s="46"/>
      <c r="AV25" s="46"/>
      <c r="AW25" s="46"/>
      <c r="AX25" s="47"/>
    </row>
    <row r="26" spans="1:50" s="42" customFormat="1" ht="15" customHeight="1" thickBot="1" x14ac:dyDescent="0.2">
      <c r="A26" s="140" t="s">
        <v>30</v>
      </c>
      <c r="B26" s="141" t="s">
        <v>155</v>
      </c>
      <c r="C26" s="142"/>
      <c r="D26" s="142"/>
      <c r="E26" s="142"/>
      <c r="F26" s="142"/>
      <c r="G26" s="142"/>
      <c r="H26" s="142"/>
      <c r="I26" s="142"/>
      <c r="J26" s="142"/>
      <c r="K26" s="143"/>
      <c r="L26" s="143"/>
      <c r="M26" s="143"/>
      <c r="N26" s="143"/>
      <c r="O26" s="143"/>
      <c r="P26" s="143"/>
      <c r="Q26" s="143"/>
      <c r="R26" s="144" t="s">
        <v>225</v>
      </c>
      <c r="S26" s="539">
        <f>IF(S27="","",(S27-S32))</f>
        <v>54798780</v>
      </c>
      <c r="T26" s="540"/>
      <c r="U26" s="540"/>
      <c r="V26" s="540"/>
      <c r="W26" s="540"/>
      <c r="X26" s="540"/>
      <c r="Y26" s="540"/>
      <c r="Z26" s="532" t="s">
        <v>4</v>
      </c>
      <c r="AA26" s="533"/>
      <c r="AB26" s="539">
        <f>IF(AB27="","",(AB27-AB32))</f>
        <v>19173720</v>
      </c>
      <c r="AC26" s="540"/>
      <c r="AD26" s="540"/>
      <c r="AE26" s="540"/>
      <c r="AF26" s="540"/>
      <c r="AG26" s="540"/>
      <c r="AH26" s="540"/>
      <c r="AI26" s="532" t="s">
        <v>4</v>
      </c>
      <c r="AJ26" s="533"/>
      <c r="AK26" s="48" t="s">
        <v>119</v>
      </c>
      <c r="AL26" s="45" t="str">
        <f>IF(AB25="","",IF(AB26="","",IF(AB26&gt;=AB25,"○","☓")))</f>
        <v>○</v>
      </c>
      <c r="AM26" s="344" t="s">
        <v>210</v>
      </c>
      <c r="AN26" s="46" t="s">
        <v>120</v>
      </c>
      <c r="AO26" s="46"/>
      <c r="AP26" s="46"/>
      <c r="AQ26" s="46"/>
      <c r="AR26" s="46"/>
      <c r="AS26" s="46"/>
      <c r="AT26" s="46"/>
      <c r="AU26" s="46"/>
      <c r="AV26" s="46"/>
      <c r="AW26" s="46"/>
      <c r="AX26" s="47"/>
    </row>
    <row r="27" spans="1:50" s="42" customFormat="1" ht="15" customHeight="1" x14ac:dyDescent="0.15">
      <c r="A27" s="145"/>
      <c r="B27" s="146" t="s">
        <v>38</v>
      </c>
      <c r="C27" s="147"/>
      <c r="D27" s="147"/>
      <c r="E27" s="147"/>
      <c r="F27" s="147"/>
      <c r="G27" s="147"/>
      <c r="H27" s="147"/>
      <c r="I27" s="147"/>
      <c r="J27" s="147"/>
      <c r="K27" s="148"/>
      <c r="L27" s="148"/>
      <c r="M27" s="148"/>
      <c r="N27" s="148"/>
      <c r="O27" s="148"/>
      <c r="P27" s="148"/>
      <c r="Q27" s="148"/>
      <c r="R27" s="148"/>
      <c r="S27" s="561">
        <f>IFERROR(S28-S30-S31,"")</f>
        <v>342798780</v>
      </c>
      <c r="T27" s="562"/>
      <c r="U27" s="562"/>
      <c r="V27" s="562"/>
      <c r="W27" s="562"/>
      <c r="X27" s="562"/>
      <c r="Y27" s="562"/>
      <c r="Z27" s="563" t="s">
        <v>4</v>
      </c>
      <c r="AA27" s="564"/>
      <c r="AB27" s="561">
        <f>IFERROR(AB28-AB29-AB31,"")</f>
        <v>385373720</v>
      </c>
      <c r="AC27" s="562"/>
      <c r="AD27" s="562"/>
      <c r="AE27" s="562"/>
      <c r="AF27" s="562"/>
      <c r="AG27" s="562"/>
      <c r="AH27" s="562"/>
      <c r="AI27" s="563" t="s">
        <v>4</v>
      </c>
      <c r="AJ27" s="564"/>
      <c r="AU27" s="43"/>
    </row>
    <row r="28" spans="1:50" s="42" customFormat="1" ht="15" customHeight="1" x14ac:dyDescent="0.15">
      <c r="A28" s="145"/>
      <c r="B28" s="149"/>
      <c r="C28" s="557" t="s">
        <v>197</v>
      </c>
      <c r="D28" s="558"/>
      <c r="E28" s="558"/>
      <c r="F28" s="558"/>
      <c r="G28" s="558"/>
      <c r="H28" s="558"/>
      <c r="I28" s="558"/>
      <c r="J28" s="558"/>
      <c r="K28" s="558"/>
      <c r="L28" s="558"/>
      <c r="M28" s="558"/>
      <c r="N28" s="558"/>
      <c r="O28" s="558"/>
      <c r="P28" s="558"/>
      <c r="Q28" s="558"/>
      <c r="R28" s="559"/>
      <c r="S28" s="561">
        <f>IF('別紙様式3-2'!X7=0,"",'別紙様式3-2'!X7)</f>
        <v>359160510</v>
      </c>
      <c r="T28" s="562"/>
      <c r="U28" s="562"/>
      <c r="V28" s="562"/>
      <c r="W28" s="562"/>
      <c r="X28" s="562"/>
      <c r="Y28" s="562"/>
      <c r="Z28" s="563" t="s">
        <v>4</v>
      </c>
      <c r="AA28" s="564"/>
      <c r="AB28" s="561">
        <f>IF('別紙様式3-2'!X8=0,"",'別紙様式3-2'!X8)</f>
        <v>440010920</v>
      </c>
      <c r="AC28" s="562"/>
      <c r="AD28" s="562"/>
      <c r="AE28" s="562"/>
      <c r="AF28" s="562"/>
      <c r="AG28" s="562"/>
      <c r="AH28" s="562"/>
      <c r="AI28" s="563" t="s">
        <v>4</v>
      </c>
      <c r="AJ28" s="564"/>
      <c r="AU28" s="43"/>
    </row>
    <row r="29" spans="1:50" s="42" customFormat="1" ht="15" customHeight="1" x14ac:dyDescent="0.15">
      <c r="A29" s="145"/>
      <c r="B29" s="150"/>
      <c r="C29" s="557" t="s">
        <v>358</v>
      </c>
      <c r="D29" s="558"/>
      <c r="E29" s="558"/>
      <c r="F29" s="558"/>
      <c r="G29" s="558"/>
      <c r="H29" s="558"/>
      <c r="I29" s="558"/>
      <c r="J29" s="558"/>
      <c r="K29" s="558"/>
      <c r="L29" s="558"/>
      <c r="M29" s="558"/>
      <c r="N29" s="558"/>
      <c r="O29" s="558"/>
      <c r="P29" s="558"/>
      <c r="Q29" s="558"/>
      <c r="R29" s="559"/>
      <c r="S29" s="591"/>
      <c r="T29" s="592"/>
      <c r="U29" s="592"/>
      <c r="V29" s="592"/>
      <c r="W29" s="592"/>
      <c r="X29" s="592"/>
      <c r="Y29" s="592"/>
      <c r="Z29" s="592"/>
      <c r="AA29" s="593"/>
      <c r="AB29" s="561">
        <f>'別紙様式3-2'!Q7</f>
        <v>54637200</v>
      </c>
      <c r="AC29" s="562"/>
      <c r="AD29" s="562"/>
      <c r="AE29" s="562"/>
      <c r="AF29" s="562"/>
      <c r="AG29" s="562"/>
      <c r="AH29" s="562"/>
      <c r="AI29" s="563" t="s">
        <v>4</v>
      </c>
      <c r="AJ29" s="564"/>
      <c r="AU29" s="43"/>
    </row>
    <row r="30" spans="1:50" s="42" customFormat="1" ht="21.75" customHeight="1" x14ac:dyDescent="0.15">
      <c r="A30" s="145"/>
      <c r="B30" s="150"/>
      <c r="C30" s="632" t="s">
        <v>359</v>
      </c>
      <c r="D30" s="633"/>
      <c r="E30" s="633"/>
      <c r="F30" s="633"/>
      <c r="G30" s="633"/>
      <c r="H30" s="633"/>
      <c r="I30" s="633"/>
      <c r="J30" s="633"/>
      <c r="K30" s="633"/>
      <c r="L30" s="633"/>
      <c r="M30" s="633"/>
      <c r="N30" s="633"/>
      <c r="O30" s="633"/>
      <c r="P30" s="633"/>
      <c r="Q30" s="633"/>
      <c r="R30" s="634"/>
      <c r="S30" s="610">
        <f>'別紙様式3-2'!Q8-'別紙様式3-2'!T8</f>
        <v>16361730</v>
      </c>
      <c r="T30" s="611"/>
      <c r="U30" s="611"/>
      <c r="V30" s="611"/>
      <c r="W30" s="611"/>
      <c r="X30" s="611"/>
      <c r="Y30" s="611"/>
      <c r="Z30" s="563" t="s">
        <v>4</v>
      </c>
      <c r="AA30" s="564"/>
      <c r="AB30" s="594"/>
      <c r="AC30" s="595"/>
      <c r="AD30" s="595"/>
      <c r="AE30" s="595"/>
      <c r="AF30" s="595"/>
      <c r="AG30" s="595"/>
      <c r="AH30" s="595"/>
      <c r="AI30" s="592"/>
      <c r="AJ30" s="593"/>
      <c r="AU30" s="43"/>
    </row>
    <row r="31" spans="1:50" s="42" customFormat="1" ht="15" customHeight="1" thickBot="1" x14ac:dyDescent="0.2">
      <c r="A31" s="145"/>
      <c r="B31" s="348"/>
      <c r="C31" s="560" t="s">
        <v>353</v>
      </c>
      <c r="D31" s="560"/>
      <c r="E31" s="560"/>
      <c r="F31" s="560"/>
      <c r="G31" s="560"/>
      <c r="H31" s="560"/>
      <c r="I31" s="560"/>
      <c r="J31" s="560"/>
      <c r="K31" s="560"/>
      <c r="L31" s="560"/>
      <c r="M31" s="560"/>
      <c r="N31" s="560"/>
      <c r="O31" s="560"/>
      <c r="P31" s="560"/>
      <c r="Q31" s="560"/>
      <c r="R31" s="560"/>
      <c r="S31" s="561" t="str">
        <f>IF(('別紙様式3-2'!R10+'別紙様式3-2'!S10)=0,"0",('別紙様式3-2'!R10+'別紙様式3-2'!S10))</f>
        <v>0</v>
      </c>
      <c r="T31" s="562"/>
      <c r="U31" s="562"/>
      <c r="V31" s="562"/>
      <c r="W31" s="562"/>
      <c r="X31" s="562"/>
      <c r="Y31" s="562"/>
      <c r="Z31" s="563" t="s">
        <v>4</v>
      </c>
      <c r="AA31" s="564"/>
      <c r="AB31" s="561" t="str">
        <f>IF('別紙様式3-2'!Q10=0,"0",'別紙様式3-2'!Q10)</f>
        <v>0</v>
      </c>
      <c r="AC31" s="562"/>
      <c r="AD31" s="562"/>
      <c r="AE31" s="562"/>
      <c r="AF31" s="562"/>
      <c r="AG31" s="562"/>
      <c r="AH31" s="562"/>
      <c r="AI31" s="563" t="s">
        <v>4</v>
      </c>
      <c r="AJ31" s="564"/>
      <c r="AU31" s="43"/>
    </row>
    <row r="32" spans="1:50" s="42" customFormat="1" ht="15" customHeight="1" thickBot="1" x14ac:dyDescent="0.2">
      <c r="A32" s="145"/>
      <c r="B32" s="146" t="s">
        <v>135</v>
      </c>
      <c r="C32" s="151"/>
      <c r="D32" s="151"/>
      <c r="E32" s="151"/>
      <c r="F32" s="151"/>
      <c r="G32" s="151"/>
      <c r="H32" s="151"/>
      <c r="I32" s="151"/>
      <c r="J32" s="151"/>
      <c r="K32" s="152"/>
      <c r="L32" s="152"/>
      <c r="M32" s="152"/>
      <c r="N32" s="152"/>
      <c r="O32" s="152"/>
      <c r="P32" s="152"/>
      <c r="Q32" s="152"/>
      <c r="R32" s="152"/>
      <c r="S32" s="459">
        <v>288000000</v>
      </c>
      <c r="T32" s="460"/>
      <c r="U32" s="460"/>
      <c r="V32" s="460"/>
      <c r="W32" s="460"/>
      <c r="X32" s="460"/>
      <c r="Y32" s="461"/>
      <c r="Z32" s="457" t="s">
        <v>222</v>
      </c>
      <c r="AA32" s="457"/>
      <c r="AB32" s="462">
        <v>366200000</v>
      </c>
      <c r="AC32" s="463"/>
      <c r="AD32" s="463"/>
      <c r="AE32" s="463"/>
      <c r="AF32" s="463"/>
      <c r="AG32" s="463"/>
      <c r="AH32" s="464"/>
      <c r="AI32" s="457" t="s">
        <v>4</v>
      </c>
      <c r="AJ32" s="458"/>
      <c r="AU32" s="43"/>
    </row>
    <row r="33" spans="1:61" s="42" customFormat="1" ht="6" customHeight="1" x14ac:dyDescent="0.15">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x14ac:dyDescent="0.15">
      <c r="A34" s="157"/>
      <c r="B34" s="500" t="s">
        <v>208</v>
      </c>
      <c r="C34" s="500"/>
      <c r="D34" s="500"/>
      <c r="E34" s="500"/>
      <c r="F34" s="500"/>
      <c r="G34" s="500"/>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105"/>
      <c r="AU34" s="43"/>
    </row>
    <row r="35" spans="1:61" s="42" customFormat="1" ht="22.5" customHeight="1" x14ac:dyDescent="0.15">
      <c r="A35" s="157"/>
      <c r="B35" s="500" t="s">
        <v>223</v>
      </c>
      <c r="C35" s="500"/>
      <c r="D35" s="500"/>
      <c r="E35" s="500"/>
      <c r="F35" s="500"/>
      <c r="G35" s="500"/>
      <c r="H35" s="500"/>
      <c r="I35" s="500"/>
      <c r="J35" s="500"/>
      <c r="K35" s="500"/>
      <c r="L35" s="500"/>
      <c r="M35" s="500"/>
      <c r="N35" s="500"/>
      <c r="O35" s="500"/>
      <c r="P35" s="500"/>
      <c r="Q35" s="500"/>
      <c r="R35" s="500"/>
      <c r="S35" s="500"/>
      <c r="T35" s="500"/>
      <c r="U35" s="500"/>
      <c r="V35" s="500"/>
      <c r="W35" s="500"/>
      <c r="X35" s="500"/>
      <c r="Y35" s="500"/>
      <c r="Z35" s="500"/>
      <c r="AA35" s="500"/>
      <c r="AB35" s="500"/>
      <c r="AC35" s="500"/>
      <c r="AD35" s="500"/>
      <c r="AE35" s="500"/>
      <c r="AF35" s="500"/>
      <c r="AG35" s="500"/>
      <c r="AH35" s="500"/>
      <c r="AI35" s="500"/>
      <c r="AJ35" s="105"/>
      <c r="AU35" s="43"/>
    </row>
    <row r="36" spans="1:61" s="42" customFormat="1" ht="13.5" customHeight="1" x14ac:dyDescent="0.15">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x14ac:dyDescent="0.15">
      <c r="A37" s="104" t="s">
        <v>31</v>
      </c>
      <c r="B37" s="158" t="s">
        <v>356</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x14ac:dyDescent="0.15">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x14ac:dyDescent="0.2">
      <c r="A39" s="132"/>
      <c r="B39" s="133"/>
      <c r="C39" s="133"/>
      <c r="D39" s="133"/>
      <c r="E39" s="133"/>
      <c r="F39" s="133"/>
      <c r="G39" s="133"/>
      <c r="H39" s="133"/>
      <c r="I39" s="133"/>
      <c r="J39" s="133"/>
      <c r="K39" s="468" t="s">
        <v>145</v>
      </c>
      <c r="L39" s="469"/>
      <c r="M39" s="470"/>
      <c r="N39" s="468" t="s">
        <v>133</v>
      </c>
      <c r="O39" s="469"/>
      <c r="P39" s="469"/>
      <c r="Q39" s="469"/>
      <c r="R39" s="470"/>
      <c r="S39" s="465" t="s">
        <v>134</v>
      </c>
      <c r="T39" s="466"/>
      <c r="U39" s="466"/>
      <c r="V39" s="466"/>
      <c r="W39" s="467"/>
      <c r="X39" s="465" t="s">
        <v>94</v>
      </c>
      <c r="Y39" s="466"/>
      <c r="Z39" s="466"/>
      <c r="AA39" s="466"/>
      <c r="AB39" s="466"/>
      <c r="AC39" s="466" t="s">
        <v>83</v>
      </c>
      <c r="AD39" s="466"/>
      <c r="AE39" s="467"/>
      <c r="AF39" s="465" t="s">
        <v>345</v>
      </c>
      <c r="AG39" s="466"/>
      <c r="AH39" s="466"/>
      <c r="AI39" s="466"/>
      <c r="AJ39" s="467"/>
      <c r="AL39" s="616" t="s">
        <v>212</v>
      </c>
      <c r="AM39" s="617"/>
      <c r="AU39" s="43"/>
    </row>
    <row r="40" spans="1:61" s="42" customFormat="1" ht="15.75" customHeight="1" thickBot="1" x14ac:dyDescent="0.2">
      <c r="A40" s="159" t="s">
        <v>45</v>
      </c>
      <c r="B40" s="142"/>
      <c r="C40" s="142"/>
      <c r="D40" s="142"/>
      <c r="E40" s="142"/>
      <c r="F40" s="142"/>
      <c r="G40" s="142"/>
      <c r="H40" s="142"/>
      <c r="I40" s="142"/>
      <c r="J40" s="142"/>
      <c r="K40" s="529"/>
      <c r="L40" s="530" t="b">
        <v>1</v>
      </c>
      <c r="M40" s="531"/>
      <c r="N40" s="541">
        <v>230978</v>
      </c>
      <c r="O40" s="542"/>
      <c r="P40" s="542"/>
      <c r="Q40" s="543"/>
      <c r="R40" s="160" t="s">
        <v>121</v>
      </c>
      <c r="S40" s="544">
        <f>IF(L40,('別紙様式3-2'!Y8-'別紙様式3-2'!R7-'別紙様式3-2'!R10)/'別紙様式3-2'!AB8,"（対象外）")</f>
        <v>257127.12643678163</v>
      </c>
      <c r="T40" s="545"/>
      <c r="U40" s="545"/>
      <c r="V40" s="545"/>
      <c r="W40" s="161" t="str">
        <f>IF($L40,"円","")</f>
        <v>円</v>
      </c>
      <c r="X40" s="565">
        <f>IF(L40,S40-N40,"（対象外）")</f>
        <v>26149.126436781633</v>
      </c>
      <c r="Y40" s="566"/>
      <c r="Z40" s="566"/>
      <c r="AA40" s="566"/>
      <c r="AB40" s="162" t="str">
        <f t="shared" ref="AB40:AB42" si="0">IF($L40,"円","")</f>
        <v>円</v>
      </c>
      <c r="AC40" s="567">
        <f>IF(AND(L40,L41),X40/X41,IF(AND(L40,L42),X40/X42,"-"))</f>
        <v>2.0417368415863195</v>
      </c>
      <c r="AD40" s="567"/>
      <c r="AE40" s="568"/>
      <c r="AF40" s="478"/>
      <c r="AG40" s="479"/>
      <c r="AH40" s="479"/>
      <c r="AI40" s="479"/>
      <c r="AJ40" s="480"/>
      <c r="AK40" s="48" t="s">
        <v>119</v>
      </c>
      <c r="AL40" s="45" t="str">
        <f>IFERROR(IF(AND(L40,L41),IF(AC40&gt;=1,"○","☓"),IF(AND(L40,L42),IF(AC40&gt;=2,"○","☓"),"")),"")</f>
        <v>○</v>
      </c>
      <c r="AM40" s="346" t="s">
        <v>214</v>
      </c>
      <c r="AN40" s="46" t="s">
        <v>122</v>
      </c>
      <c r="AO40" s="46"/>
      <c r="AP40" s="46"/>
      <c r="AQ40" s="46"/>
      <c r="AR40" s="46"/>
      <c r="AS40" s="46"/>
      <c r="AT40" s="46"/>
      <c r="AU40" s="46"/>
      <c r="AV40" s="46"/>
      <c r="AW40" s="46"/>
      <c r="AX40" s="47"/>
    </row>
    <row r="41" spans="1:61" s="42" customFormat="1" ht="15.75" customHeight="1" thickBot="1" x14ac:dyDescent="0.2">
      <c r="A41" s="164" t="s">
        <v>82</v>
      </c>
      <c r="B41" s="147"/>
      <c r="C41" s="147"/>
      <c r="D41" s="147"/>
      <c r="E41" s="147"/>
      <c r="F41" s="147"/>
      <c r="G41" s="147"/>
      <c r="H41" s="147"/>
      <c r="I41" s="147"/>
      <c r="J41" s="147"/>
      <c r="K41" s="503"/>
      <c r="L41" s="504" t="b">
        <v>1</v>
      </c>
      <c r="M41" s="505"/>
      <c r="N41" s="518">
        <v>206903</v>
      </c>
      <c r="O41" s="519"/>
      <c r="P41" s="519"/>
      <c r="Q41" s="520"/>
      <c r="R41" s="165" t="s">
        <v>121</v>
      </c>
      <c r="S41" s="521">
        <f>IF(L41,('別紙様式3-2'!Z8-'別紙様式3-2'!S7-'別紙様式3-2'!S10)/'別紙様式3-2'!AC8,"（対象外）")</f>
        <v>219710.29519307942</v>
      </c>
      <c r="T41" s="522"/>
      <c r="U41" s="522"/>
      <c r="V41" s="522"/>
      <c r="W41" s="166" t="str">
        <f>IF($L41,"円","")</f>
        <v>円</v>
      </c>
      <c r="X41" s="527">
        <f>IF(L41,S41-N41,"（対象外）")</f>
        <v>12807.295193079422</v>
      </c>
      <c r="Y41" s="528"/>
      <c r="Z41" s="528"/>
      <c r="AA41" s="528"/>
      <c r="AB41" s="167" t="str">
        <f t="shared" si="0"/>
        <v>円</v>
      </c>
      <c r="AC41" s="496">
        <f>IF(AND(L41,OR(L40,L42)),1,"-")</f>
        <v>1</v>
      </c>
      <c r="AD41" s="496"/>
      <c r="AE41" s="497"/>
      <c r="AF41" s="481"/>
      <c r="AG41" s="482"/>
      <c r="AH41" s="482"/>
      <c r="AI41" s="482"/>
      <c r="AJ41" s="483"/>
      <c r="AK41" s="48" t="s">
        <v>119</v>
      </c>
      <c r="AL41" s="45" t="str">
        <f>IFERROR(IF(AND(L41,L42),IF(AC42&lt;=0.5,"○","☓"),""),"")</f>
        <v>○</v>
      </c>
      <c r="AM41" s="344" t="s">
        <v>213</v>
      </c>
      <c r="AN41" s="46" t="s">
        <v>123</v>
      </c>
      <c r="AO41" s="46"/>
      <c r="AP41" s="46"/>
      <c r="AQ41" s="46"/>
      <c r="AR41" s="46"/>
      <c r="AS41" s="46"/>
      <c r="AT41" s="46"/>
      <c r="AU41" s="46"/>
      <c r="AV41" s="46"/>
      <c r="AW41" s="46"/>
      <c r="AX41" s="47"/>
    </row>
    <row r="42" spans="1:61" s="42" customFormat="1" ht="15.75" customHeight="1" thickBot="1" x14ac:dyDescent="0.2">
      <c r="A42" s="168" t="s">
        <v>81</v>
      </c>
      <c r="B42" s="169"/>
      <c r="C42" s="169"/>
      <c r="D42" s="169"/>
      <c r="E42" s="169"/>
      <c r="F42" s="169"/>
      <c r="G42" s="169"/>
      <c r="H42" s="169"/>
      <c r="I42" s="169"/>
      <c r="J42" s="169"/>
      <c r="K42" s="506"/>
      <c r="L42" s="507" t="b">
        <v>1</v>
      </c>
      <c r="M42" s="508"/>
      <c r="N42" s="546">
        <v>190114</v>
      </c>
      <c r="O42" s="547"/>
      <c r="P42" s="547"/>
      <c r="Q42" s="548"/>
      <c r="R42" s="170" t="s">
        <v>121</v>
      </c>
      <c r="S42" s="549">
        <f>IF(L42,('別紙様式3-2'!AA8-'別紙様式3-2'!T10)/'別紙様式3-2'!AD8,"（対象外）")</f>
        <v>196143.64386220282</v>
      </c>
      <c r="T42" s="550"/>
      <c r="U42" s="550"/>
      <c r="V42" s="550"/>
      <c r="W42" s="170" t="str">
        <f>IF($L42,"円","")</f>
        <v>円</v>
      </c>
      <c r="X42" s="551">
        <f>IF(L42,S42-N42,"（対象外）")</f>
        <v>6029.6438622028218</v>
      </c>
      <c r="Y42" s="552"/>
      <c r="Z42" s="552"/>
      <c r="AA42" s="552"/>
      <c r="AB42" s="171" t="str">
        <f t="shared" si="0"/>
        <v>円</v>
      </c>
      <c r="AC42" s="501">
        <f>IF(AND(L41,L42),X42/X41,IF(AND(L40,L42),1,"-"))</f>
        <v>0.47079760178097663</v>
      </c>
      <c r="AD42" s="501"/>
      <c r="AE42" s="502"/>
      <c r="AF42" s="523">
        <v>3000000</v>
      </c>
      <c r="AG42" s="524"/>
      <c r="AH42" s="524"/>
      <c r="AI42" s="525"/>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x14ac:dyDescent="0.2">
      <c r="A43" s="104"/>
      <c r="B43" s="500" t="s">
        <v>346</v>
      </c>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x14ac:dyDescent="0.2">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612" t="s">
        <v>216</v>
      </c>
      <c r="AM44" s="613"/>
      <c r="AU44" s="43"/>
    </row>
    <row r="45" spans="1:61" s="42" customFormat="1" ht="23.25" customHeight="1" thickBot="1" x14ac:dyDescent="0.2">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515" t="s">
        <v>129</v>
      </c>
      <c r="Y45" s="516"/>
      <c r="Z45" s="516"/>
      <c r="AA45" s="516"/>
      <c r="AB45" s="516"/>
      <c r="AC45" s="516"/>
      <c r="AD45" s="516"/>
      <c r="AE45" s="517"/>
      <c r="AF45" s="498">
        <f>IF('別紙様式3-2'!AE8=0,"",'別紙様式3-2'!AE8)</f>
        <v>7</v>
      </c>
      <c r="AG45" s="499"/>
      <c r="AH45" s="499"/>
      <c r="AI45" s="513" t="s">
        <v>5</v>
      </c>
      <c r="AJ45" s="514"/>
      <c r="AK45" s="48" t="s">
        <v>119</v>
      </c>
      <c r="AL45" s="45" t="str">
        <f>IF('別紙様式3-2'!AF8="","",IF(AND('別紙様式3-2'!AF8&gt;=1),IF(OR(C48:C51),"○","☓"),"○"))</f>
        <v>○</v>
      </c>
      <c r="AM45" s="346" t="s">
        <v>215</v>
      </c>
      <c r="AN45" s="46" t="s">
        <v>126</v>
      </c>
      <c r="AO45" s="46"/>
      <c r="AP45" s="46"/>
      <c r="AQ45" s="46"/>
      <c r="AR45" s="46"/>
      <c r="AS45" s="46"/>
      <c r="AT45" s="46"/>
      <c r="AU45" s="46"/>
      <c r="AV45" s="46"/>
      <c r="AW45" s="46"/>
      <c r="AX45" s="47"/>
      <c r="AY45" s="50"/>
      <c r="BI45" s="43"/>
    </row>
    <row r="46" spans="1:61" s="42" customFormat="1" ht="3.75" customHeight="1" x14ac:dyDescent="0.15">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x14ac:dyDescent="0.15">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x14ac:dyDescent="0.15">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x14ac:dyDescent="0.15">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x14ac:dyDescent="0.15">
      <c r="A50" s="104"/>
      <c r="B50" s="177"/>
      <c r="C50" s="178" t="b">
        <v>0</v>
      </c>
      <c r="D50" s="510" t="s">
        <v>144</v>
      </c>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1"/>
      <c r="AJ50" s="183"/>
      <c r="AL50" s="51"/>
      <c r="AM50" s="51"/>
      <c r="AN50" s="51"/>
      <c r="AU50" s="43"/>
    </row>
    <row r="51" spans="1:47" s="42" customFormat="1" ht="15" customHeight="1" x14ac:dyDescent="0.15">
      <c r="A51" s="104"/>
      <c r="B51" s="177"/>
      <c r="C51" s="178" t="b">
        <v>0</v>
      </c>
      <c r="D51" s="179" t="s">
        <v>33</v>
      </c>
      <c r="E51" s="180"/>
      <c r="F51" s="180" t="s">
        <v>34</v>
      </c>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12"/>
      <c r="AG51" s="512"/>
      <c r="AH51" s="512"/>
      <c r="AI51" s="184" t="s">
        <v>35</v>
      </c>
      <c r="AJ51" s="105"/>
      <c r="AU51" s="43"/>
    </row>
    <row r="52" spans="1:47" s="42" customFormat="1" ht="6" customHeight="1" x14ac:dyDescent="0.15">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x14ac:dyDescent="0.15">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x14ac:dyDescent="0.15">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x14ac:dyDescent="0.15">
      <c r="A55" s="190" t="s">
        <v>36</v>
      </c>
      <c r="B55" s="509" t="s">
        <v>42</v>
      </c>
      <c r="C55" s="509"/>
      <c r="D55" s="509"/>
      <c r="E55" s="509"/>
      <c r="F55" s="509"/>
      <c r="G55" s="509"/>
      <c r="H55" s="509"/>
      <c r="I55" s="509"/>
      <c r="J55" s="509"/>
      <c r="K55" s="509"/>
      <c r="L55" s="509"/>
      <c r="M55" s="509"/>
      <c r="N55" s="509"/>
      <c r="O55" s="509"/>
      <c r="P55" s="509"/>
      <c r="Q55" s="509"/>
      <c r="R55" s="509"/>
      <c r="S55" s="509"/>
      <c r="T55" s="509"/>
      <c r="U55" s="509"/>
      <c r="V55" s="509"/>
      <c r="W55" s="509"/>
      <c r="X55" s="509"/>
      <c r="Y55" s="509"/>
      <c r="Z55" s="509"/>
      <c r="AA55" s="509"/>
      <c r="AB55" s="509"/>
      <c r="AC55" s="509"/>
      <c r="AD55" s="509"/>
      <c r="AE55" s="509"/>
      <c r="AF55" s="509"/>
      <c r="AG55" s="509"/>
      <c r="AH55" s="509"/>
      <c r="AI55" s="509"/>
      <c r="AJ55" s="509"/>
      <c r="AU55" s="44"/>
    </row>
    <row r="56" spans="1:47" ht="4.5" customHeight="1" x14ac:dyDescent="0.15">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x14ac:dyDescent="0.15">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x14ac:dyDescent="0.15">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x14ac:dyDescent="0.15">
      <c r="A59" s="575" t="s">
        <v>396</v>
      </c>
      <c r="B59" s="576"/>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7"/>
      <c r="AK59" s="275"/>
      <c r="AU59" s="44"/>
    </row>
    <row r="60" spans="1:47" ht="7.5" customHeight="1" x14ac:dyDescent="0.15">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x14ac:dyDescent="0.2">
      <c r="A61" s="578" t="s">
        <v>193</v>
      </c>
      <c r="B61" s="579"/>
      <c r="C61" s="579"/>
      <c r="D61" s="580"/>
      <c r="E61" s="581" t="s">
        <v>158</v>
      </c>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3"/>
      <c r="AK61" s="275"/>
      <c r="AU61" s="44"/>
    </row>
    <row r="62" spans="1:47" s="279" customFormat="1" ht="14.25" customHeight="1" x14ac:dyDescent="0.15">
      <c r="A62" s="485" t="s">
        <v>159</v>
      </c>
      <c r="B62" s="486"/>
      <c r="C62" s="486"/>
      <c r="D62" s="487"/>
      <c r="E62" s="278"/>
      <c r="F62" s="584" t="s">
        <v>160</v>
      </c>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5"/>
      <c r="AK62" s="275"/>
    </row>
    <row r="63" spans="1:47" s="279" customFormat="1" ht="13.5" customHeight="1" x14ac:dyDescent="0.15">
      <c r="A63" s="488"/>
      <c r="B63" s="489"/>
      <c r="C63" s="489"/>
      <c r="D63" s="490"/>
      <c r="E63" s="280"/>
      <c r="F63" s="475" t="s">
        <v>161</v>
      </c>
      <c r="G63" s="475"/>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291"/>
      <c r="AK63" s="275"/>
    </row>
    <row r="64" spans="1:47" s="279" customFormat="1" ht="13.5" customHeight="1" x14ac:dyDescent="0.15">
      <c r="A64" s="488"/>
      <c r="B64" s="489"/>
      <c r="C64" s="489"/>
      <c r="D64" s="490"/>
      <c r="E64" s="280"/>
      <c r="F64" s="475" t="s">
        <v>162</v>
      </c>
      <c r="G64" s="475"/>
      <c r="H64" s="475"/>
      <c r="I64" s="475"/>
      <c r="J64" s="475"/>
      <c r="K64" s="475"/>
      <c r="L64" s="475"/>
      <c r="M64" s="475"/>
      <c r="N64" s="475"/>
      <c r="O64" s="475"/>
      <c r="P64" s="475"/>
      <c r="Q64" s="475"/>
      <c r="R64" s="475"/>
      <c r="S64" s="475"/>
      <c r="T64" s="475"/>
      <c r="U64" s="475"/>
      <c r="V64" s="475"/>
      <c r="W64" s="475"/>
      <c r="X64" s="475"/>
      <c r="Y64" s="475"/>
      <c r="Z64" s="475"/>
      <c r="AA64" s="475"/>
      <c r="AB64" s="475"/>
      <c r="AC64" s="475"/>
      <c r="AD64" s="475"/>
      <c r="AE64" s="475"/>
      <c r="AF64" s="475"/>
      <c r="AG64" s="475"/>
      <c r="AH64" s="475"/>
      <c r="AI64" s="475"/>
      <c r="AJ64" s="291"/>
      <c r="AK64" s="275"/>
    </row>
    <row r="65" spans="1:37" s="279" customFormat="1" ht="13.5" customHeight="1" x14ac:dyDescent="0.15">
      <c r="A65" s="491"/>
      <c r="B65" s="492"/>
      <c r="C65" s="492"/>
      <c r="D65" s="493"/>
      <c r="E65" s="281"/>
      <c r="F65" s="586" t="s">
        <v>163</v>
      </c>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292"/>
      <c r="AK65" s="275"/>
    </row>
    <row r="66" spans="1:37" s="279" customFormat="1" ht="24.75" customHeight="1" x14ac:dyDescent="0.15">
      <c r="A66" s="485" t="s">
        <v>164</v>
      </c>
      <c r="B66" s="486"/>
      <c r="C66" s="486"/>
      <c r="D66" s="487"/>
      <c r="E66" s="282"/>
      <c r="F66" s="587" t="s">
        <v>165</v>
      </c>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293"/>
      <c r="AK66" s="275"/>
    </row>
    <row r="67" spans="1:37" s="42" customFormat="1" ht="13.5" customHeight="1" x14ac:dyDescent="0.15">
      <c r="A67" s="488"/>
      <c r="B67" s="489"/>
      <c r="C67" s="489"/>
      <c r="D67" s="490"/>
      <c r="E67" s="283"/>
      <c r="F67" s="588" t="s">
        <v>166</v>
      </c>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294"/>
      <c r="AK67" s="275"/>
    </row>
    <row r="68" spans="1:37" s="42" customFormat="1" ht="13.5" customHeight="1" x14ac:dyDescent="0.15">
      <c r="A68" s="488"/>
      <c r="B68" s="489"/>
      <c r="C68" s="489"/>
      <c r="D68" s="490"/>
      <c r="E68" s="280"/>
      <c r="F68" s="475" t="s">
        <v>167</v>
      </c>
      <c r="G68" s="475"/>
      <c r="H68" s="475"/>
      <c r="I68" s="475"/>
      <c r="J68" s="475"/>
      <c r="K68" s="475"/>
      <c r="L68" s="475"/>
      <c r="M68" s="475"/>
      <c r="N68" s="475"/>
      <c r="O68" s="475"/>
      <c r="P68" s="475"/>
      <c r="Q68" s="475"/>
      <c r="R68" s="475"/>
      <c r="S68" s="475"/>
      <c r="T68" s="475"/>
      <c r="U68" s="475"/>
      <c r="V68" s="475"/>
      <c r="W68" s="475"/>
      <c r="X68" s="475"/>
      <c r="Y68" s="475"/>
      <c r="Z68" s="475"/>
      <c r="AA68" s="475"/>
      <c r="AB68" s="475"/>
      <c r="AC68" s="475"/>
      <c r="AD68" s="475"/>
      <c r="AE68" s="475"/>
      <c r="AF68" s="475"/>
      <c r="AG68" s="475"/>
      <c r="AH68" s="475"/>
      <c r="AI68" s="475"/>
      <c r="AJ68" s="291"/>
      <c r="AK68" s="275"/>
    </row>
    <row r="69" spans="1:37" s="42" customFormat="1" ht="15.75" customHeight="1" x14ac:dyDescent="0.15">
      <c r="A69" s="491"/>
      <c r="B69" s="492"/>
      <c r="C69" s="492"/>
      <c r="D69" s="493"/>
      <c r="E69" s="284"/>
      <c r="F69" s="569" t="s">
        <v>168</v>
      </c>
      <c r="G69" s="569"/>
      <c r="H69" s="569"/>
      <c r="I69" s="569"/>
      <c r="J69" s="569"/>
      <c r="K69" s="569"/>
      <c r="L69" s="569"/>
      <c r="M69" s="569"/>
      <c r="N69" s="569"/>
      <c r="O69" s="569"/>
      <c r="P69" s="569"/>
      <c r="Q69" s="569"/>
      <c r="R69" s="569"/>
      <c r="S69" s="569"/>
      <c r="T69" s="569"/>
      <c r="U69" s="569"/>
      <c r="V69" s="569"/>
      <c r="W69" s="569"/>
      <c r="X69" s="569"/>
      <c r="Y69" s="569"/>
      <c r="Z69" s="569"/>
      <c r="AA69" s="569"/>
      <c r="AB69" s="569"/>
      <c r="AC69" s="569"/>
      <c r="AD69" s="569"/>
      <c r="AE69" s="569"/>
      <c r="AF69" s="569"/>
      <c r="AG69" s="569"/>
      <c r="AH69" s="569"/>
      <c r="AI69" s="569"/>
      <c r="AJ69" s="570"/>
      <c r="AK69" s="275"/>
    </row>
    <row r="70" spans="1:37" s="42" customFormat="1" ht="13.5" customHeight="1" x14ac:dyDescent="0.15">
      <c r="A70" s="485" t="s">
        <v>169</v>
      </c>
      <c r="B70" s="486"/>
      <c r="C70" s="486"/>
      <c r="D70" s="487"/>
      <c r="E70" s="283"/>
      <c r="F70" s="588" t="s">
        <v>170</v>
      </c>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294"/>
      <c r="AK70" s="275"/>
    </row>
    <row r="71" spans="1:37" s="42" customFormat="1" ht="22.5" customHeight="1" x14ac:dyDescent="0.15">
      <c r="A71" s="488"/>
      <c r="B71" s="489"/>
      <c r="C71" s="489"/>
      <c r="D71" s="490"/>
      <c r="E71" s="280"/>
      <c r="F71" s="475" t="s">
        <v>171</v>
      </c>
      <c r="G71" s="475"/>
      <c r="H71" s="475"/>
      <c r="I71" s="475"/>
      <c r="J71" s="475"/>
      <c r="K71" s="475"/>
      <c r="L71" s="475"/>
      <c r="M71" s="475"/>
      <c r="N71" s="475"/>
      <c r="O71" s="475"/>
      <c r="P71" s="475"/>
      <c r="Q71" s="475"/>
      <c r="R71" s="475"/>
      <c r="S71" s="475"/>
      <c r="T71" s="475"/>
      <c r="U71" s="475"/>
      <c r="V71" s="475"/>
      <c r="W71" s="475"/>
      <c r="X71" s="475"/>
      <c r="Y71" s="475"/>
      <c r="Z71" s="475"/>
      <c r="AA71" s="475"/>
      <c r="AB71" s="475"/>
      <c r="AC71" s="475"/>
      <c r="AD71" s="475"/>
      <c r="AE71" s="475"/>
      <c r="AF71" s="475"/>
      <c r="AG71" s="475"/>
      <c r="AH71" s="475"/>
      <c r="AI71" s="475"/>
      <c r="AJ71" s="291"/>
      <c r="AK71" s="275"/>
    </row>
    <row r="72" spans="1:37" s="42" customFormat="1" ht="13.5" customHeight="1" x14ac:dyDescent="0.15">
      <c r="A72" s="488"/>
      <c r="B72" s="489"/>
      <c r="C72" s="489"/>
      <c r="D72" s="490"/>
      <c r="E72" s="280"/>
      <c r="F72" s="476" t="s">
        <v>172</v>
      </c>
      <c r="G72" s="476"/>
      <c r="H72" s="476"/>
      <c r="I72" s="476"/>
      <c r="J72" s="476"/>
      <c r="K72" s="476"/>
      <c r="L72" s="476"/>
      <c r="M72" s="476"/>
      <c r="N72" s="476"/>
      <c r="O72" s="476"/>
      <c r="P72" s="476"/>
      <c r="Q72" s="476"/>
      <c r="R72" s="476"/>
      <c r="S72" s="476"/>
      <c r="T72" s="476"/>
      <c r="U72" s="476"/>
      <c r="V72" s="476"/>
      <c r="W72" s="476"/>
      <c r="X72" s="476"/>
      <c r="Y72" s="476"/>
      <c r="Z72" s="476"/>
      <c r="AA72" s="476"/>
      <c r="AB72" s="476"/>
      <c r="AC72" s="476"/>
      <c r="AD72" s="476"/>
      <c r="AE72" s="476"/>
      <c r="AF72" s="476"/>
      <c r="AG72" s="476"/>
      <c r="AH72" s="476"/>
      <c r="AI72" s="476"/>
      <c r="AJ72" s="291"/>
      <c r="AK72" s="275"/>
    </row>
    <row r="73" spans="1:37" s="42" customFormat="1" ht="13.5" customHeight="1" x14ac:dyDescent="0.15">
      <c r="A73" s="491"/>
      <c r="B73" s="492"/>
      <c r="C73" s="492"/>
      <c r="D73" s="493"/>
      <c r="E73" s="284"/>
      <c r="F73" s="484" t="s">
        <v>173</v>
      </c>
      <c r="G73" s="484"/>
      <c r="H73" s="484"/>
      <c r="I73" s="484"/>
      <c r="J73" s="484"/>
      <c r="K73" s="484"/>
      <c r="L73" s="484"/>
      <c r="M73" s="484"/>
      <c r="N73" s="484"/>
      <c r="O73" s="484"/>
      <c r="P73" s="484"/>
      <c r="Q73" s="484"/>
      <c r="R73" s="484"/>
      <c r="S73" s="484"/>
      <c r="T73" s="484"/>
      <c r="U73" s="484"/>
      <c r="V73" s="484"/>
      <c r="W73" s="484"/>
      <c r="X73" s="484"/>
      <c r="Y73" s="484"/>
      <c r="Z73" s="484"/>
      <c r="AA73" s="484"/>
      <c r="AB73" s="484"/>
      <c r="AC73" s="484"/>
      <c r="AD73" s="484"/>
      <c r="AE73" s="484"/>
      <c r="AF73" s="484"/>
      <c r="AG73" s="484"/>
      <c r="AH73" s="484"/>
      <c r="AI73" s="484"/>
      <c r="AJ73" s="295"/>
      <c r="AK73" s="275"/>
    </row>
    <row r="74" spans="1:37" s="42" customFormat="1" ht="21" customHeight="1" x14ac:dyDescent="0.15">
      <c r="A74" s="485" t="s">
        <v>174</v>
      </c>
      <c r="B74" s="486"/>
      <c r="C74" s="486"/>
      <c r="D74" s="487"/>
      <c r="E74" s="283"/>
      <c r="F74" s="526" t="s">
        <v>175</v>
      </c>
      <c r="G74" s="526"/>
      <c r="H74" s="526"/>
      <c r="I74" s="526"/>
      <c r="J74" s="526"/>
      <c r="K74" s="526"/>
      <c r="L74" s="526"/>
      <c r="M74" s="526"/>
      <c r="N74" s="526"/>
      <c r="O74" s="526"/>
      <c r="P74" s="526"/>
      <c r="Q74" s="526"/>
      <c r="R74" s="526"/>
      <c r="S74" s="526"/>
      <c r="T74" s="526"/>
      <c r="U74" s="526"/>
      <c r="V74" s="526"/>
      <c r="W74" s="526"/>
      <c r="X74" s="526"/>
      <c r="Y74" s="526"/>
      <c r="Z74" s="526"/>
      <c r="AA74" s="526"/>
      <c r="AB74" s="526"/>
      <c r="AC74" s="526"/>
      <c r="AD74" s="526"/>
      <c r="AE74" s="526"/>
      <c r="AF74" s="526"/>
      <c r="AG74" s="526"/>
      <c r="AH74" s="526"/>
      <c r="AI74" s="526"/>
      <c r="AJ74" s="294"/>
      <c r="AK74" s="275"/>
    </row>
    <row r="75" spans="1:37" s="42" customFormat="1" ht="15" customHeight="1" x14ac:dyDescent="0.15">
      <c r="A75" s="488"/>
      <c r="B75" s="489"/>
      <c r="C75" s="489"/>
      <c r="D75" s="490"/>
      <c r="E75" s="280"/>
      <c r="F75" s="477" t="s">
        <v>176</v>
      </c>
      <c r="G75" s="477"/>
      <c r="H75" s="477"/>
      <c r="I75" s="477"/>
      <c r="J75" s="477"/>
      <c r="K75" s="477"/>
      <c r="L75" s="477"/>
      <c r="M75" s="477"/>
      <c r="N75" s="477"/>
      <c r="O75" s="477"/>
      <c r="P75" s="477"/>
      <c r="Q75" s="477"/>
      <c r="R75" s="477"/>
      <c r="S75" s="477"/>
      <c r="T75" s="477"/>
      <c r="U75" s="477"/>
      <c r="V75" s="477"/>
      <c r="W75" s="477"/>
      <c r="X75" s="477"/>
      <c r="Y75" s="477"/>
      <c r="Z75" s="477"/>
      <c r="AA75" s="477"/>
      <c r="AB75" s="477"/>
      <c r="AC75" s="477"/>
      <c r="AD75" s="477"/>
      <c r="AE75" s="477"/>
      <c r="AF75" s="477"/>
      <c r="AG75" s="477"/>
      <c r="AH75" s="477"/>
      <c r="AI75" s="477"/>
      <c r="AJ75" s="294"/>
      <c r="AK75" s="48"/>
    </row>
    <row r="76" spans="1:37" s="42" customFormat="1" ht="13.5" customHeight="1" x14ac:dyDescent="0.15">
      <c r="A76" s="488"/>
      <c r="B76" s="489"/>
      <c r="C76" s="489"/>
      <c r="D76" s="490"/>
      <c r="E76" s="283"/>
      <c r="F76" s="526" t="s">
        <v>177</v>
      </c>
      <c r="G76" s="526"/>
      <c r="H76" s="526"/>
      <c r="I76" s="526"/>
      <c r="J76" s="526"/>
      <c r="K76" s="526"/>
      <c r="L76" s="526"/>
      <c r="M76" s="526"/>
      <c r="N76" s="526"/>
      <c r="O76" s="526"/>
      <c r="P76" s="526"/>
      <c r="Q76" s="526"/>
      <c r="R76" s="526"/>
      <c r="S76" s="526"/>
      <c r="T76" s="526"/>
      <c r="U76" s="526"/>
      <c r="V76" s="526"/>
      <c r="W76" s="526"/>
      <c r="X76" s="526"/>
      <c r="Y76" s="526"/>
      <c r="Z76" s="526"/>
      <c r="AA76" s="526"/>
      <c r="AB76" s="526"/>
      <c r="AC76" s="526"/>
      <c r="AD76" s="526"/>
      <c r="AE76" s="526"/>
      <c r="AF76" s="526"/>
      <c r="AG76" s="526"/>
      <c r="AH76" s="526"/>
      <c r="AI76" s="526"/>
      <c r="AJ76" s="296"/>
    </row>
    <row r="77" spans="1:37" s="42" customFormat="1" ht="15.75" customHeight="1" x14ac:dyDescent="0.15">
      <c r="A77" s="491"/>
      <c r="B77" s="492"/>
      <c r="C77" s="492"/>
      <c r="D77" s="493"/>
      <c r="E77" s="284"/>
      <c r="F77" s="484" t="s">
        <v>178</v>
      </c>
      <c r="G77" s="484"/>
      <c r="H77" s="484"/>
      <c r="I77" s="484"/>
      <c r="J77" s="484"/>
      <c r="K77" s="484"/>
      <c r="L77" s="484"/>
      <c r="M77" s="484"/>
      <c r="N77" s="484"/>
      <c r="O77" s="484"/>
      <c r="P77" s="484"/>
      <c r="Q77" s="484"/>
      <c r="R77" s="484"/>
      <c r="S77" s="484"/>
      <c r="T77" s="484"/>
      <c r="U77" s="484"/>
      <c r="V77" s="484"/>
      <c r="W77" s="484"/>
      <c r="X77" s="484"/>
      <c r="Y77" s="484"/>
      <c r="Z77" s="484"/>
      <c r="AA77" s="484"/>
      <c r="AB77" s="484"/>
      <c r="AC77" s="484"/>
      <c r="AD77" s="484"/>
      <c r="AE77" s="484"/>
      <c r="AF77" s="484"/>
      <c r="AG77" s="484"/>
      <c r="AH77" s="484"/>
      <c r="AI77" s="484"/>
      <c r="AJ77" s="589"/>
    </row>
    <row r="78" spans="1:37" s="42" customFormat="1" ht="13.5" customHeight="1" x14ac:dyDescent="0.15">
      <c r="A78" s="485" t="s">
        <v>179</v>
      </c>
      <c r="B78" s="486"/>
      <c r="C78" s="486"/>
      <c r="D78" s="487"/>
      <c r="E78" s="283"/>
      <c r="F78" s="526" t="s">
        <v>180</v>
      </c>
      <c r="G78" s="526"/>
      <c r="H78" s="526"/>
      <c r="I78" s="526"/>
      <c r="J78" s="526"/>
      <c r="K78" s="526"/>
      <c r="L78" s="526"/>
      <c r="M78" s="526"/>
      <c r="N78" s="526"/>
      <c r="O78" s="526"/>
      <c r="P78" s="526"/>
      <c r="Q78" s="526"/>
      <c r="R78" s="526"/>
      <c r="S78" s="526"/>
      <c r="T78" s="526"/>
      <c r="U78" s="526"/>
      <c r="V78" s="526"/>
      <c r="W78" s="526"/>
      <c r="X78" s="526"/>
      <c r="Y78" s="526"/>
      <c r="Z78" s="526"/>
      <c r="AA78" s="526"/>
      <c r="AB78" s="526"/>
      <c r="AC78" s="526"/>
      <c r="AD78" s="526"/>
      <c r="AE78" s="526"/>
      <c r="AF78" s="526"/>
      <c r="AG78" s="526"/>
      <c r="AH78" s="526"/>
      <c r="AI78" s="526"/>
      <c r="AJ78" s="294"/>
    </row>
    <row r="79" spans="1:37" s="42" customFormat="1" ht="21" customHeight="1" x14ac:dyDescent="0.15">
      <c r="A79" s="488"/>
      <c r="B79" s="489"/>
      <c r="C79" s="489"/>
      <c r="D79" s="490"/>
      <c r="E79" s="280"/>
      <c r="F79" s="477" t="s">
        <v>181</v>
      </c>
      <c r="G79" s="477"/>
      <c r="H79" s="477"/>
      <c r="I79" s="477"/>
      <c r="J79" s="477"/>
      <c r="K79" s="477"/>
      <c r="L79" s="477"/>
      <c r="M79" s="477"/>
      <c r="N79" s="477"/>
      <c r="O79" s="477"/>
      <c r="P79" s="477"/>
      <c r="Q79" s="477"/>
      <c r="R79" s="477"/>
      <c r="S79" s="477"/>
      <c r="T79" s="477"/>
      <c r="U79" s="477"/>
      <c r="V79" s="477"/>
      <c r="W79" s="477"/>
      <c r="X79" s="477"/>
      <c r="Y79" s="477"/>
      <c r="Z79" s="477"/>
      <c r="AA79" s="477"/>
      <c r="AB79" s="477"/>
      <c r="AC79" s="477"/>
      <c r="AD79" s="477"/>
      <c r="AE79" s="477"/>
      <c r="AF79" s="477"/>
      <c r="AG79" s="477"/>
      <c r="AH79" s="477"/>
      <c r="AI79" s="477"/>
      <c r="AJ79" s="291"/>
    </row>
    <row r="80" spans="1:37" s="42" customFormat="1" ht="13.5" customHeight="1" x14ac:dyDescent="0.15">
      <c r="A80" s="488"/>
      <c r="B80" s="489"/>
      <c r="C80" s="489"/>
      <c r="D80" s="490"/>
      <c r="E80" s="280"/>
      <c r="F80" s="477" t="s">
        <v>182</v>
      </c>
      <c r="G80" s="477"/>
      <c r="H80" s="477"/>
      <c r="I80" s="477"/>
      <c r="J80" s="477"/>
      <c r="K80" s="477"/>
      <c r="L80" s="477"/>
      <c r="M80" s="477"/>
      <c r="N80" s="477"/>
      <c r="O80" s="477"/>
      <c r="P80" s="477"/>
      <c r="Q80" s="477"/>
      <c r="R80" s="477"/>
      <c r="S80" s="477"/>
      <c r="T80" s="477"/>
      <c r="U80" s="477"/>
      <c r="V80" s="477"/>
      <c r="W80" s="477"/>
      <c r="X80" s="477"/>
      <c r="Y80" s="477"/>
      <c r="Z80" s="477"/>
      <c r="AA80" s="477"/>
      <c r="AB80" s="477"/>
      <c r="AC80" s="477"/>
      <c r="AD80" s="477"/>
      <c r="AE80" s="477"/>
      <c r="AF80" s="477"/>
      <c r="AG80" s="477"/>
      <c r="AH80" s="477"/>
      <c r="AI80" s="477"/>
      <c r="AJ80" s="291"/>
    </row>
    <row r="81" spans="1:51" s="42" customFormat="1" ht="13.5" customHeight="1" x14ac:dyDescent="0.15">
      <c r="A81" s="491"/>
      <c r="B81" s="492"/>
      <c r="C81" s="492"/>
      <c r="D81" s="493"/>
      <c r="E81" s="284"/>
      <c r="F81" s="484" t="s">
        <v>183</v>
      </c>
      <c r="G81" s="484"/>
      <c r="H81" s="484"/>
      <c r="I81" s="484"/>
      <c r="J81" s="484"/>
      <c r="K81" s="484"/>
      <c r="L81" s="484"/>
      <c r="M81" s="484"/>
      <c r="N81" s="484"/>
      <c r="O81" s="484"/>
      <c r="P81" s="484"/>
      <c r="Q81" s="484"/>
      <c r="R81" s="484"/>
      <c r="S81" s="484"/>
      <c r="T81" s="484"/>
      <c r="U81" s="484"/>
      <c r="V81" s="484"/>
      <c r="W81" s="484"/>
      <c r="X81" s="484"/>
      <c r="Y81" s="484"/>
      <c r="Z81" s="484"/>
      <c r="AA81" s="484"/>
      <c r="AB81" s="484"/>
      <c r="AC81" s="484"/>
      <c r="AD81" s="484"/>
      <c r="AE81" s="484"/>
      <c r="AF81" s="484"/>
      <c r="AG81" s="484"/>
      <c r="AH81" s="484"/>
      <c r="AI81" s="484"/>
      <c r="AJ81" s="295"/>
    </row>
    <row r="82" spans="1:51" s="42" customFormat="1" ht="13.5" customHeight="1" x14ac:dyDescent="0.15">
      <c r="A82" s="485" t="s">
        <v>184</v>
      </c>
      <c r="B82" s="486"/>
      <c r="C82" s="486"/>
      <c r="D82" s="487"/>
      <c r="E82" s="283"/>
      <c r="F82" s="494" t="s">
        <v>185</v>
      </c>
      <c r="G82" s="494"/>
      <c r="H82" s="494"/>
      <c r="I82" s="494"/>
      <c r="J82" s="494"/>
      <c r="K82" s="494"/>
      <c r="L82" s="494"/>
      <c r="M82" s="494"/>
      <c r="N82" s="494"/>
      <c r="O82" s="494"/>
      <c r="P82" s="494"/>
      <c r="Q82" s="494"/>
      <c r="R82" s="494"/>
      <c r="S82" s="494"/>
      <c r="T82" s="494"/>
      <c r="U82" s="494"/>
      <c r="V82" s="494"/>
      <c r="W82" s="494"/>
      <c r="X82" s="494"/>
      <c r="Y82" s="494"/>
      <c r="Z82" s="494"/>
      <c r="AA82" s="494"/>
      <c r="AB82" s="494"/>
      <c r="AC82" s="494"/>
      <c r="AD82" s="494"/>
      <c r="AE82" s="494"/>
      <c r="AF82" s="494"/>
      <c r="AG82" s="494"/>
      <c r="AH82" s="494"/>
      <c r="AI82" s="494"/>
      <c r="AJ82" s="495"/>
      <c r="AK82" s="285"/>
    </row>
    <row r="83" spans="1:51" s="42" customFormat="1" ht="13.5" customHeight="1" x14ac:dyDescent="0.15">
      <c r="A83" s="488"/>
      <c r="B83" s="489"/>
      <c r="C83" s="489"/>
      <c r="D83" s="490"/>
      <c r="E83" s="280"/>
      <c r="F83" s="477" t="s">
        <v>186</v>
      </c>
      <c r="G83" s="477"/>
      <c r="H83" s="477"/>
      <c r="I83" s="477"/>
      <c r="J83" s="477"/>
      <c r="K83" s="477"/>
      <c r="L83" s="477"/>
      <c r="M83" s="477"/>
      <c r="N83" s="477"/>
      <c r="O83" s="477"/>
      <c r="P83" s="477"/>
      <c r="Q83" s="477"/>
      <c r="R83" s="477"/>
      <c r="S83" s="477"/>
      <c r="T83" s="477"/>
      <c r="U83" s="477"/>
      <c r="V83" s="477"/>
      <c r="W83" s="477"/>
      <c r="X83" s="477"/>
      <c r="Y83" s="477"/>
      <c r="Z83" s="477"/>
      <c r="AA83" s="477"/>
      <c r="AB83" s="477"/>
      <c r="AC83" s="477"/>
      <c r="AD83" s="477"/>
      <c r="AE83" s="477"/>
      <c r="AF83" s="477"/>
      <c r="AG83" s="477"/>
      <c r="AH83" s="477"/>
      <c r="AI83" s="477"/>
      <c r="AJ83" s="291"/>
      <c r="AK83" s="275"/>
    </row>
    <row r="84" spans="1:51" s="42" customFormat="1" ht="13.5" customHeight="1" x14ac:dyDescent="0.15">
      <c r="A84" s="488"/>
      <c r="B84" s="489"/>
      <c r="C84" s="489"/>
      <c r="D84" s="490"/>
      <c r="E84" s="280"/>
      <c r="F84" s="477" t="s">
        <v>187</v>
      </c>
      <c r="G84" s="477"/>
      <c r="H84" s="477"/>
      <c r="I84" s="477"/>
      <c r="J84" s="477"/>
      <c r="K84" s="477"/>
      <c r="L84" s="477"/>
      <c r="M84" s="477"/>
      <c r="N84" s="477"/>
      <c r="O84" s="477"/>
      <c r="P84" s="477"/>
      <c r="Q84" s="477"/>
      <c r="R84" s="477"/>
      <c r="S84" s="477"/>
      <c r="T84" s="477"/>
      <c r="U84" s="477"/>
      <c r="V84" s="477"/>
      <c r="W84" s="477"/>
      <c r="X84" s="477"/>
      <c r="Y84" s="477"/>
      <c r="Z84" s="477"/>
      <c r="AA84" s="477"/>
      <c r="AB84" s="477"/>
      <c r="AC84" s="477"/>
      <c r="AD84" s="477"/>
      <c r="AE84" s="477"/>
      <c r="AF84" s="477"/>
      <c r="AG84" s="477"/>
      <c r="AH84" s="477"/>
      <c r="AI84" s="477"/>
      <c r="AJ84" s="291"/>
      <c r="AK84" s="275"/>
    </row>
    <row r="85" spans="1:51" s="42" customFormat="1" ht="13.5" customHeight="1" thickBot="1" x14ac:dyDescent="0.2">
      <c r="A85" s="491"/>
      <c r="B85" s="492"/>
      <c r="C85" s="492"/>
      <c r="D85" s="493"/>
      <c r="E85" s="286"/>
      <c r="F85" s="471" t="s">
        <v>188</v>
      </c>
      <c r="G85" s="471"/>
      <c r="H85" s="471"/>
      <c r="I85" s="471"/>
      <c r="J85" s="471"/>
      <c r="K85" s="471"/>
      <c r="L85" s="471"/>
      <c r="M85" s="471"/>
      <c r="N85" s="471"/>
      <c r="O85" s="471"/>
      <c r="P85" s="471"/>
      <c r="Q85" s="471"/>
      <c r="R85" s="471"/>
      <c r="S85" s="471"/>
      <c r="T85" s="471"/>
      <c r="U85" s="471"/>
      <c r="V85" s="471"/>
      <c r="W85" s="471"/>
      <c r="X85" s="471"/>
      <c r="Y85" s="471"/>
      <c r="Z85" s="471"/>
      <c r="AA85" s="471"/>
      <c r="AB85" s="471"/>
      <c r="AC85" s="471"/>
      <c r="AD85" s="471"/>
      <c r="AE85" s="471"/>
      <c r="AF85" s="471"/>
      <c r="AG85" s="471"/>
      <c r="AH85" s="471"/>
      <c r="AI85" s="471"/>
      <c r="AJ85" s="297"/>
      <c r="AK85" s="48"/>
    </row>
    <row r="86" spans="1:51" ht="11.25" customHeight="1" x14ac:dyDescent="0.15">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x14ac:dyDescent="0.15">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x14ac:dyDescent="0.15">
      <c r="A88" s="472"/>
      <c r="B88" s="473"/>
      <c r="C88" s="473"/>
      <c r="D88" s="473"/>
      <c r="E88" s="473"/>
      <c r="F88" s="473"/>
      <c r="G88" s="473"/>
      <c r="H88" s="473"/>
      <c r="I88" s="473"/>
      <c r="J88" s="473"/>
      <c r="K88" s="473"/>
      <c r="L88" s="473"/>
      <c r="M88" s="473"/>
      <c r="N88" s="473"/>
      <c r="O88" s="473"/>
      <c r="P88" s="473"/>
      <c r="Q88" s="473"/>
      <c r="R88" s="473"/>
      <c r="S88" s="473"/>
      <c r="T88" s="473"/>
      <c r="U88" s="473"/>
      <c r="V88" s="473"/>
      <c r="W88" s="473"/>
      <c r="X88" s="473"/>
      <c r="Y88" s="473"/>
      <c r="Z88" s="473"/>
      <c r="AA88" s="473"/>
      <c r="AB88" s="473"/>
      <c r="AC88" s="473"/>
      <c r="AD88" s="473"/>
      <c r="AE88" s="473"/>
      <c r="AF88" s="473"/>
      <c r="AG88" s="473"/>
      <c r="AH88" s="473"/>
      <c r="AI88" s="474"/>
      <c r="AJ88" s="474"/>
      <c r="AL88" s="343"/>
      <c r="AM88" s="343"/>
      <c r="AN88" s="343"/>
      <c r="AO88" s="266"/>
      <c r="AP88" s="266"/>
      <c r="AQ88" s="266"/>
      <c r="AR88" s="266"/>
      <c r="AS88" s="266"/>
      <c r="AT88" s="266"/>
      <c r="AU88" s="266"/>
      <c r="AV88" s="266"/>
      <c r="AW88" s="266"/>
      <c r="AX88" s="266"/>
      <c r="AY88" s="267"/>
    </row>
    <row r="89" spans="1:51" s="42" customFormat="1" ht="15" customHeight="1" thickBot="1" x14ac:dyDescent="0.2">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x14ac:dyDescent="0.15">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x14ac:dyDescent="0.15">
      <c r="A91" s="197" t="s">
        <v>138</v>
      </c>
      <c r="B91" s="574" t="s">
        <v>139</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198"/>
    </row>
    <row r="92" spans="1:51" ht="7.5" customHeight="1" x14ac:dyDescent="0.15">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x14ac:dyDescent="0.15">
      <c r="A93" s="201"/>
      <c r="B93" s="200"/>
      <c r="C93" s="202" t="s">
        <v>25</v>
      </c>
      <c r="D93" s="202"/>
      <c r="E93" s="571"/>
      <c r="F93" s="572"/>
      <c r="G93" s="202" t="s">
        <v>2</v>
      </c>
      <c r="H93" s="571"/>
      <c r="I93" s="572"/>
      <c r="J93" s="202" t="s">
        <v>3</v>
      </c>
      <c r="K93" s="571"/>
      <c r="L93" s="572"/>
      <c r="M93" s="202" t="s">
        <v>6</v>
      </c>
      <c r="N93" s="203"/>
      <c r="O93" s="203"/>
      <c r="P93" s="203"/>
      <c r="Q93" s="204"/>
      <c r="R93" s="455" t="s">
        <v>26</v>
      </c>
      <c r="S93" s="455"/>
      <c r="T93" s="455"/>
      <c r="U93" s="455"/>
      <c r="V93" s="455"/>
      <c r="W93" s="573" t="s">
        <v>394</v>
      </c>
      <c r="X93" s="573"/>
      <c r="Y93" s="573"/>
      <c r="Z93" s="573"/>
      <c r="AA93" s="573"/>
      <c r="AB93" s="573"/>
      <c r="AC93" s="573"/>
      <c r="AD93" s="573"/>
      <c r="AE93" s="573"/>
      <c r="AF93" s="573"/>
      <c r="AG93" s="573"/>
      <c r="AH93" s="573"/>
      <c r="AI93" s="205"/>
      <c r="AJ93" s="206"/>
    </row>
    <row r="94" spans="1:51" s="53" customFormat="1" ht="19.5" customHeight="1" x14ac:dyDescent="0.15">
      <c r="A94" s="201"/>
      <c r="B94" s="203"/>
      <c r="C94" s="202"/>
      <c r="D94" s="202"/>
      <c r="E94" s="202"/>
      <c r="F94" s="202"/>
      <c r="G94" s="202"/>
      <c r="H94" s="202"/>
      <c r="I94" s="202"/>
      <c r="J94" s="202"/>
      <c r="K94" s="202"/>
      <c r="L94" s="202"/>
      <c r="M94" s="202"/>
      <c r="N94" s="202"/>
      <c r="O94" s="202"/>
      <c r="P94" s="203"/>
      <c r="Q94" s="204"/>
      <c r="R94" s="455" t="s">
        <v>27</v>
      </c>
      <c r="S94" s="455"/>
      <c r="T94" s="455"/>
      <c r="U94" s="455"/>
      <c r="V94" s="455"/>
      <c r="W94" s="456" t="s">
        <v>395</v>
      </c>
      <c r="X94" s="456"/>
      <c r="Y94" s="456"/>
      <c r="Z94" s="456"/>
      <c r="AA94" s="456"/>
      <c r="AB94" s="456"/>
      <c r="AC94" s="456"/>
      <c r="AD94" s="456"/>
      <c r="AE94" s="456"/>
      <c r="AF94" s="456"/>
      <c r="AG94" s="456"/>
      <c r="AH94" s="456"/>
      <c r="AI94" s="207"/>
      <c r="AJ94" s="206"/>
    </row>
    <row r="95" spans="1:51" ht="7.5" customHeight="1" thickBot="1" x14ac:dyDescent="0.2">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x14ac:dyDescent="0.1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x14ac:dyDescent="0.15">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x14ac:dyDescent="0.15">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x14ac:dyDescent="0.15">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x14ac:dyDescent="0.15">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x14ac:dyDescent="0.15">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x14ac:dyDescent="0.15">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x14ac:dyDescent="0.15">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x14ac:dyDescent="0.15">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x14ac:dyDescent="0.15">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x14ac:dyDescent="0.15">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x14ac:dyDescent="0.15">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x14ac:dyDescent="0.15">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x14ac:dyDescent="0.15">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x14ac:dyDescent="0.15">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x14ac:dyDescent="0.15">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x14ac:dyDescent="0.15">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x14ac:dyDescent="0.15">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x14ac:dyDescent="0.15">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x14ac:dyDescent="0.15">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x14ac:dyDescent="0.15">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x14ac:dyDescent="0.15">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x14ac:dyDescent="0.15">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x14ac:dyDescent="0.15">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x14ac:dyDescent="0.15">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x14ac:dyDescent="0.15">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x14ac:dyDescent="0.15">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x14ac:dyDescent="0.15">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x14ac:dyDescent="0.15">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x14ac:dyDescent="0.15">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x14ac:dyDescent="0.15">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x14ac:dyDescent="0.15">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x14ac:dyDescent="0.15">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x14ac:dyDescent="0.15">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x14ac:dyDescent="0.15">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x14ac:dyDescent="0.15">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x14ac:dyDescent="0.15">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x14ac:dyDescent="0.15">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x14ac:dyDescent="0.15">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x14ac:dyDescent="0.15">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x14ac:dyDescent="0.15">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x14ac:dyDescent="0.15">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x14ac:dyDescent="0.15">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x14ac:dyDescent="0.15">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x14ac:dyDescent="0.15">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x14ac:dyDescent="0.15">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x14ac:dyDescent="0.15">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x14ac:dyDescent="0.15">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x14ac:dyDescent="0.15">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x14ac:dyDescent="0.15">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x14ac:dyDescent="0.15">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x14ac:dyDescent="0.15">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x14ac:dyDescent="0.15">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x14ac:dyDescent="0.15">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x14ac:dyDescent="0.15">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x14ac:dyDescent="0.15">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x14ac:dyDescent="0.15">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x14ac:dyDescent="0.15">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x14ac:dyDescent="0.1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x14ac:dyDescent="0.15">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x14ac:dyDescent="0.15">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x14ac:dyDescent="0.1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x14ac:dyDescent="0.15">
      <c r="B158" s="54"/>
    </row>
  </sheetData>
  <sheetProtection formatCells="0" formatColumns="0" formatRows="0" insertColumns="0" insertRows="0" autoFilter="0"/>
  <mergeCells count="138">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xr:uid="{00000000-0002-0000-0200-000000000000}"/>
    <dataValidation imeMode="hiragana" allowBlank="1" showInputMessage="1" showErrorMessage="1" sqref="W94" xr:uid="{00000000-0002-0000-0200-000001000000}"/>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6"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7"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8"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9"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1"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2"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3"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4"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6"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7"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8"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9"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20"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26"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28"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29"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30"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31"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3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3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3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3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3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3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3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4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4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4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4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4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123"/>
  <sheetViews>
    <sheetView view="pageBreakPreview" zoomScale="120" zoomScaleNormal="120" zoomScaleSheetLayoutView="120" workbookViewId="0"/>
  </sheetViews>
  <sheetFormatPr defaultColWidth="9" defaultRowHeight="13.5" x14ac:dyDescent="0.1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x14ac:dyDescent="0.15">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x14ac:dyDescent="0.2">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x14ac:dyDescent="0.2">
      <c r="A3" s="676" t="s">
        <v>52</v>
      </c>
      <c r="B3" s="676"/>
      <c r="C3" s="677"/>
      <c r="D3" s="678" t="str">
        <f>IF(基本情報入力シート!M16="","",基本情報入力シート!M16)</f>
        <v>○○ケアサービス</v>
      </c>
      <c r="E3" s="679"/>
      <c r="F3" s="679"/>
      <c r="G3" s="679"/>
      <c r="H3" s="679"/>
      <c r="I3" s="679"/>
      <c r="J3" s="679"/>
      <c r="K3" s="679"/>
      <c r="L3" s="679"/>
      <c r="M3" s="679"/>
      <c r="N3" s="679"/>
      <c r="O3" s="679"/>
      <c r="P3" s="680"/>
      <c r="Q3" s="210"/>
      <c r="R3" s="210"/>
      <c r="S3" s="210"/>
      <c r="T3" s="210"/>
      <c r="U3" s="210"/>
      <c r="V3" s="210"/>
      <c r="W3" s="210"/>
      <c r="X3" s="210"/>
      <c r="Y3" s="210"/>
      <c r="Z3" s="210"/>
      <c r="AA3" s="210"/>
      <c r="AB3" s="210"/>
      <c r="AC3" s="210"/>
      <c r="AD3" s="210"/>
      <c r="AE3" s="210"/>
      <c r="AF3" s="210"/>
      <c r="AG3" s="210"/>
      <c r="AH3" s="211"/>
    </row>
    <row r="4" spans="1:37" ht="15" thickBot="1" x14ac:dyDescent="0.2">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x14ac:dyDescent="0.15">
      <c r="A5" s="210"/>
      <c r="B5" s="686"/>
      <c r="C5" s="687"/>
      <c r="D5" s="687"/>
      <c r="E5" s="687"/>
      <c r="F5" s="687"/>
      <c r="G5" s="687"/>
      <c r="H5" s="687"/>
      <c r="I5" s="687"/>
      <c r="J5" s="687"/>
      <c r="K5" s="687"/>
      <c r="L5" s="687"/>
      <c r="M5" s="687"/>
      <c r="N5" s="687"/>
      <c r="O5" s="687"/>
      <c r="P5" s="688"/>
      <c r="Q5" s="681" t="s">
        <v>136</v>
      </c>
      <c r="R5" s="642" t="s">
        <v>90</v>
      </c>
      <c r="S5" s="642"/>
      <c r="T5" s="683"/>
      <c r="U5" s="336"/>
      <c r="V5" s="692"/>
      <c r="W5" s="693"/>
      <c r="X5" s="651" t="s">
        <v>137</v>
      </c>
      <c r="Y5" s="643" t="s">
        <v>90</v>
      </c>
      <c r="Z5" s="656"/>
      <c r="AA5" s="656"/>
      <c r="AB5" s="641" t="s">
        <v>88</v>
      </c>
      <c r="AC5" s="642"/>
      <c r="AD5" s="643"/>
      <c r="AE5" s="654" t="s">
        <v>128</v>
      </c>
      <c r="AF5" s="318"/>
      <c r="AG5" s="215"/>
      <c r="AH5" s="215"/>
      <c r="AI5" s="210"/>
      <c r="AJ5" s="210"/>
    </row>
    <row r="6" spans="1:37" ht="48" customHeight="1" x14ac:dyDescent="0.15">
      <c r="A6" s="210"/>
      <c r="B6" s="689"/>
      <c r="C6" s="690"/>
      <c r="D6" s="690"/>
      <c r="E6" s="690"/>
      <c r="F6" s="690"/>
      <c r="G6" s="690"/>
      <c r="H6" s="690"/>
      <c r="I6" s="690"/>
      <c r="J6" s="690"/>
      <c r="K6" s="690"/>
      <c r="L6" s="690"/>
      <c r="M6" s="690"/>
      <c r="N6" s="690"/>
      <c r="O6" s="690"/>
      <c r="P6" s="691"/>
      <c r="Q6" s="682"/>
      <c r="R6" s="377" t="s">
        <v>84</v>
      </c>
      <c r="S6" s="377" t="s">
        <v>85</v>
      </c>
      <c r="T6" s="378" t="s">
        <v>360</v>
      </c>
      <c r="U6" s="337"/>
      <c r="V6" s="694"/>
      <c r="W6" s="695"/>
      <c r="X6" s="652"/>
      <c r="Y6" s="216" t="s">
        <v>84</v>
      </c>
      <c r="Z6" s="216" t="s">
        <v>85</v>
      </c>
      <c r="AA6" s="216" t="s">
        <v>86</v>
      </c>
      <c r="AB6" s="216" t="s">
        <v>84</v>
      </c>
      <c r="AC6" s="216" t="s">
        <v>85</v>
      </c>
      <c r="AD6" s="216" t="s">
        <v>86</v>
      </c>
      <c r="AE6" s="655"/>
      <c r="AF6" s="319" t="s">
        <v>130</v>
      </c>
      <c r="AG6" s="217"/>
      <c r="AH6" s="217"/>
      <c r="AI6" s="210"/>
      <c r="AJ6" s="210"/>
    </row>
    <row r="7" spans="1:37" ht="18" customHeight="1" x14ac:dyDescent="0.15">
      <c r="A7" s="211"/>
      <c r="B7" s="331" t="s">
        <v>202</v>
      </c>
      <c r="C7" s="218"/>
      <c r="D7" s="218"/>
      <c r="E7" s="218"/>
      <c r="F7" s="218"/>
      <c r="G7" s="218"/>
      <c r="H7" s="218"/>
      <c r="I7" s="218"/>
      <c r="J7" s="218"/>
      <c r="K7" s="218"/>
      <c r="L7" s="218"/>
      <c r="M7" s="218"/>
      <c r="N7" s="218"/>
      <c r="O7" s="218"/>
      <c r="P7" s="218"/>
      <c r="Q7" s="327">
        <f>SUM(S19:S118)</f>
        <v>54637200</v>
      </c>
      <c r="R7" s="328">
        <f>SUM(T19:T118)</f>
        <v>9026914</v>
      </c>
      <c r="S7" s="329">
        <f>SUM(U19:U118)</f>
        <v>45610286</v>
      </c>
      <c r="T7" s="330"/>
      <c r="U7" s="338"/>
      <c r="V7" s="684" t="s">
        <v>200</v>
      </c>
      <c r="W7" s="685"/>
      <c r="X7" s="333">
        <f>SUM(V19:V118)</f>
        <v>359160510</v>
      </c>
      <c r="Y7" s="315"/>
      <c r="Z7" s="316"/>
      <c r="AA7" s="316"/>
      <c r="AB7" s="316"/>
      <c r="AC7" s="316"/>
      <c r="AD7" s="316"/>
      <c r="AE7" s="317"/>
      <c r="AF7" s="320"/>
      <c r="AG7" s="219"/>
      <c r="AH7" s="219"/>
      <c r="AI7" s="210"/>
      <c r="AJ7" s="210"/>
    </row>
    <row r="8" spans="1:37" ht="18" customHeight="1" thickBot="1" x14ac:dyDescent="0.2">
      <c r="A8" s="211"/>
      <c r="B8" s="341" t="s">
        <v>203</v>
      </c>
      <c r="C8" s="342"/>
      <c r="D8" s="342"/>
      <c r="E8" s="342"/>
      <c r="F8" s="342"/>
      <c r="G8" s="342"/>
      <c r="H8" s="342"/>
      <c r="I8" s="342"/>
      <c r="J8" s="342"/>
      <c r="K8" s="342"/>
      <c r="L8" s="342"/>
      <c r="M8" s="342"/>
      <c r="N8" s="342"/>
      <c r="O8" s="342"/>
      <c r="P8" s="342"/>
      <c r="Q8" s="326">
        <f t="shared" ref="Q8:T8" si="0">SUM(X19:X118)</f>
        <v>19158216</v>
      </c>
      <c r="R8" s="321">
        <f t="shared" si="0"/>
        <v>10935631</v>
      </c>
      <c r="S8" s="321">
        <f t="shared" si="0"/>
        <v>5426099</v>
      </c>
      <c r="T8" s="332">
        <f t="shared" si="0"/>
        <v>2796486</v>
      </c>
      <c r="U8" s="339"/>
      <c r="V8" s="696" t="s">
        <v>201</v>
      </c>
      <c r="W8" s="697"/>
      <c r="X8" s="334">
        <f>SUM(Y8:AA8)</f>
        <v>440010920</v>
      </c>
      <c r="Y8" s="321">
        <f t="shared" ref="Y8:AE8" si="1">SUM(AB19:AB118)</f>
        <v>67189070</v>
      </c>
      <c r="Z8" s="321">
        <f t="shared" si="1"/>
        <v>291971440</v>
      </c>
      <c r="AA8" s="321">
        <f t="shared" si="1"/>
        <v>80850410</v>
      </c>
      <c r="AB8" s="322">
        <f t="shared" si="1"/>
        <v>226.2</v>
      </c>
      <c r="AC8" s="322">
        <f t="shared" si="1"/>
        <v>1121.3000000000002</v>
      </c>
      <c r="AD8" s="323">
        <f t="shared" si="1"/>
        <v>412.2</v>
      </c>
      <c r="AE8" s="324">
        <f t="shared" si="1"/>
        <v>7</v>
      </c>
      <c r="AF8" s="325">
        <f>IF(COUNTA(AE19:AF118)=0,"",(COUNTIFS(AH19:AH118,"",AF19:AF118,"&gt;０")+COUNTIFS(AH19:AH118,"",AE19:AE118,"&gt;０")-COUNTIFS(AE19:AE118,"&gt;0",AF19:AF118,"&gt;０",AH19:AH118,"")))</f>
        <v>0</v>
      </c>
      <c r="AG8" s="221"/>
      <c r="AH8" s="221"/>
      <c r="AI8" s="210"/>
      <c r="AJ8" s="210"/>
    </row>
    <row r="9" spans="1:37" ht="27.75" customHeight="1" x14ac:dyDescent="0.15">
      <c r="A9" s="210"/>
      <c r="B9" s="698"/>
      <c r="C9" s="699"/>
      <c r="D9" s="699"/>
      <c r="E9" s="699"/>
      <c r="F9" s="699"/>
      <c r="G9" s="699"/>
      <c r="H9" s="699"/>
      <c r="I9" s="699"/>
      <c r="J9" s="699"/>
      <c r="K9" s="699"/>
      <c r="L9" s="699"/>
      <c r="M9" s="699"/>
      <c r="N9" s="699"/>
      <c r="O9" s="699"/>
      <c r="P9" s="699"/>
      <c r="Q9" s="380" t="s">
        <v>205</v>
      </c>
      <c r="R9" s="376" t="s">
        <v>347</v>
      </c>
      <c r="S9" s="379" t="s">
        <v>348</v>
      </c>
      <c r="T9" s="403" t="s">
        <v>360</v>
      </c>
      <c r="U9" s="340"/>
      <c r="V9" s="644"/>
      <c r="W9" s="644"/>
      <c r="X9" s="644"/>
      <c r="Y9" s="644"/>
      <c r="Z9" s="644"/>
      <c r="AA9" s="644"/>
      <c r="AB9" s="644"/>
      <c r="AC9" s="644"/>
      <c r="AD9" s="644"/>
      <c r="AE9" s="644"/>
      <c r="AF9" s="644"/>
      <c r="AG9" s="210"/>
      <c r="AH9" s="210"/>
      <c r="AI9" s="211"/>
    </row>
    <row r="10" spans="1:37" ht="14.25" thickBot="1" x14ac:dyDescent="0.2">
      <c r="A10" s="210"/>
      <c r="B10" s="669" t="s">
        <v>349</v>
      </c>
      <c r="C10" s="670"/>
      <c r="D10" s="670"/>
      <c r="E10" s="670"/>
      <c r="F10" s="670"/>
      <c r="G10" s="670"/>
      <c r="H10" s="670"/>
      <c r="I10" s="670"/>
      <c r="J10" s="670"/>
      <c r="K10" s="670"/>
      <c r="L10" s="670"/>
      <c r="M10" s="670"/>
      <c r="N10" s="670"/>
      <c r="O10" s="670"/>
      <c r="P10" s="670"/>
      <c r="Q10" s="326">
        <f>R10+S10+T10</f>
        <v>0</v>
      </c>
      <c r="R10" s="371">
        <f>SUM(AI19:AI118)</f>
        <v>0</v>
      </c>
      <c r="S10" s="372">
        <f>SUM(AJ19:AJ118)</f>
        <v>0</v>
      </c>
      <c r="T10" s="325">
        <f>SUM(AK19:AK118)</f>
        <v>0</v>
      </c>
      <c r="U10" s="314"/>
      <c r="V10" s="653"/>
      <c r="W10" s="653"/>
      <c r="X10" s="653"/>
      <c r="Y10" s="653"/>
      <c r="Z10" s="653"/>
      <c r="AA10" s="653"/>
      <c r="AB10" s="653"/>
      <c r="AC10" s="653"/>
      <c r="AD10" s="653"/>
      <c r="AE10" s="653"/>
      <c r="AF10" s="653"/>
      <c r="AG10" s="210"/>
      <c r="AH10" s="210"/>
      <c r="AI10" s="211"/>
    </row>
    <row r="11" spans="1:37" ht="50.25" customHeight="1" x14ac:dyDescent="0.15">
      <c r="A11" s="210"/>
      <c r="B11" s="700" t="s">
        <v>224</v>
      </c>
      <c r="C11" s="700"/>
      <c r="D11" s="700"/>
      <c r="E11" s="700"/>
      <c r="F11" s="700"/>
      <c r="G11" s="700"/>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210"/>
      <c r="AF11" s="210"/>
      <c r="AG11" s="210"/>
      <c r="AH11" s="211"/>
    </row>
    <row r="12" spans="1:37" ht="18.75" customHeight="1" x14ac:dyDescent="0.15">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x14ac:dyDescent="0.15">
      <c r="A13" s="645"/>
      <c r="B13" s="657" t="s">
        <v>7</v>
      </c>
      <c r="C13" s="658"/>
      <c r="D13" s="658"/>
      <c r="E13" s="658"/>
      <c r="F13" s="658"/>
      <c r="G13" s="658"/>
      <c r="H13" s="658"/>
      <c r="I13" s="658"/>
      <c r="J13" s="658"/>
      <c r="K13" s="659"/>
      <c r="L13" s="224"/>
      <c r="M13" s="663" t="s">
        <v>78</v>
      </c>
      <c r="N13" s="225"/>
      <c r="O13" s="226"/>
      <c r="P13" s="659" t="s">
        <v>79</v>
      </c>
      <c r="Q13" s="665" t="s">
        <v>8</v>
      </c>
      <c r="R13" s="227" t="s">
        <v>202</v>
      </c>
      <c r="S13" s="228"/>
      <c r="T13" s="228"/>
      <c r="U13" s="228"/>
      <c r="V13" s="229"/>
      <c r="W13" s="220" t="s">
        <v>203</v>
      </c>
      <c r="X13" s="230"/>
      <c r="Y13" s="230"/>
      <c r="Z13" s="230"/>
      <c r="AA13" s="230"/>
      <c r="AB13" s="230"/>
      <c r="AC13" s="230"/>
      <c r="AD13" s="230"/>
      <c r="AE13" s="230"/>
      <c r="AF13" s="230"/>
      <c r="AG13" s="230"/>
      <c r="AH13" s="231"/>
      <c r="AI13" s="706" t="s">
        <v>352</v>
      </c>
      <c r="AJ13" s="707"/>
      <c r="AK13" s="708"/>
    </row>
    <row r="14" spans="1:37" ht="13.5" customHeight="1" x14ac:dyDescent="0.15">
      <c r="A14" s="646"/>
      <c r="B14" s="660"/>
      <c r="C14" s="661"/>
      <c r="D14" s="661"/>
      <c r="E14" s="661"/>
      <c r="F14" s="661"/>
      <c r="G14" s="661"/>
      <c r="H14" s="661"/>
      <c r="I14" s="661"/>
      <c r="J14" s="661"/>
      <c r="K14" s="662"/>
      <c r="L14" s="232"/>
      <c r="M14" s="664"/>
      <c r="N14" s="667" t="s">
        <v>95</v>
      </c>
      <c r="O14" s="668"/>
      <c r="P14" s="662"/>
      <c r="Q14" s="666"/>
      <c r="R14" s="652" t="s">
        <v>350</v>
      </c>
      <c r="S14" s="663" t="s">
        <v>136</v>
      </c>
      <c r="T14" s="308"/>
      <c r="U14" s="309"/>
      <c r="V14" s="652" t="s">
        <v>137</v>
      </c>
      <c r="W14" s="652" t="s">
        <v>351</v>
      </c>
      <c r="X14" s="663" t="s">
        <v>136</v>
      </c>
      <c r="Y14" s="233"/>
      <c r="Z14" s="233"/>
      <c r="AA14" s="234"/>
      <c r="AB14" s="649" t="s">
        <v>206</v>
      </c>
      <c r="AC14" s="671"/>
      <c r="AD14" s="647"/>
      <c r="AE14" s="649" t="s">
        <v>131</v>
      </c>
      <c r="AF14" s="671"/>
      <c r="AG14" s="647"/>
      <c r="AH14" s="645" t="s">
        <v>127</v>
      </c>
      <c r="AI14" s="709"/>
      <c r="AJ14" s="710"/>
      <c r="AK14" s="711"/>
    </row>
    <row r="15" spans="1:37" ht="13.5" customHeight="1" x14ac:dyDescent="0.15">
      <c r="A15" s="646"/>
      <c r="B15" s="660"/>
      <c r="C15" s="661"/>
      <c r="D15" s="661"/>
      <c r="E15" s="661"/>
      <c r="F15" s="661"/>
      <c r="G15" s="661"/>
      <c r="H15" s="661"/>
      <c r="I15" s="661"/>
      <c r="J15" s="661"/>
      <c r="K15" s="662"/>
      <c r="L15" s="232"/>
      <c r="M15" s="664"/>
      <c r="N15" s="235"/>
      <c r="O15" s="310"/>
      <c r="P15" s="662"/>
      <c r="Q15" s="666"/>
      <c r="R15" s="675"/>
      <c r="S15" s="675"/>
      <c r="T15" s="701" t="s">
        <v>98</v>
      </c>
      <c r="U15" s="702"/>
      <c r="V15" s="675"/>
      <c r="W15" s="675"/>
      <c r="X15" s="664"/>
      <c r="Y15" s="703" t="s">
        <v>89</v>
      </c>
      <c r="Z15" s="704"/>
      <c r="AA15" s="705"/>
      <c r="AB15" s="672"/>
      <c r="AC15" s="673"/>
      <c r="AD15" s="674"/>
      <c r="AE15" s="672"/>
      <c r="AF15" s="673"/>
      <c r="AG15" s="674"/>
      <c r="AH15" s="646"/>
      <c r="AI15" s="712" t="s">
        <v>207</v>
      </c>
      <c r="AJ15" s="713"/>
      <c r="AK15" s="714"/>
    </row>
    <row r="16" spans="1:37" ht="18.75" customHeight="1" x14ac:dyDescent="0.15">
      <c r="A16" s="646"/>
      <c r="B16" s="660"/>
      <c r="C16" s="661"/>
      <c r="D16" s="661"/>
      <c r="E16" s="661"/>
      <c r="F16" s="661"/>
      <c r="G16" s="661"/>
      <c r="H16" s="661"/>
      <c r="I16" s="661"/>
      <c r="J16" s="661"/>
      <c r="K16" s="662"/>
      <c r="L16" s="232"/>
      <c r="M16" s="664"/>
      <c r="N16" s="402" t="s">
        <v>96</v>
      </c>
      <c r="O16" s="311" t="s">
        <v>97</v>
      </c>
      <c r="P16" s="662"/>
      <c r="Q16" s="666"/>
      <c r="R16" s="675"/>
      <c r="S16" s="675"/>
      <c r="T16" s="649" t="s">
        <v>84</v>
      </c>
      <c r="U16" s="645" t="s">
        <v>85</v>
      </c>
      <c r="V16" s="675"/>
      <c r="W16" s="675"/>
      <c r="X16" s="675"/>
      <c r="Y16" s="649" t="s">
        <v>84</v>
      </c>
      <c r="Z16" s="645" t="s">
        <v>85</v>
      </c>
      <c r="AA16" s="647" t="s">
        <v>86</v>
      </c>
      <c r="AB16" s="649" t="s">
        <v>84</v>
      </c>
      <c r="AC16" s="645" t="s">
        <v>85</v>
      </c>
      <c r="AD16" s="647" t="s">
        <v>86</v>
      </c>
      <c r="AE16" s="649" t="s">
        <v>84</v>
      </c>
      <c r="AF16" s="645" t="s">
        <v>85</v>
      </c>
      <c r="AG16" s="647" t="s">
        <v>86</v>
      </c>
      <c r="AH16" s="646"/>
      <c r="AI16" s="649" t="s">
        <v>84</v>
      </c>
      <c r="AJ16" s="645" t="s">
        <v>85</v>
      </c>
      <c r="AK16" s="647" t="s">
        <v>86</v>
      </c>
    </row>
    <row r="17" spans="1:37" ht="18.75" customHeight="1" x14ac:dyDescent="0.15">
      <c r="A17" s="307"/>
      <c r="B17" s="660"/>
      <c r="C17" s="661"/>
      <c r="D17" s="661"/>
      <c r="E17" s="661"/>
      <c r="F17" s="661"/>
      <c r="G17" s="661"/>
      <c r="H17" s="661"/>
      <c r="I17" s="661"/>
      <c r="J17" s="661"/>
      <c r="K17" s="662"/>
      <c r="L17" s="237"/>
      <c r="M17" s="664"/>
      <c r="N17" s="236"/>
      <c r="O17" s="311"/>
      <c r="P17" s="662"/>
      <c r="Q17" s="666"/>
      <c r="R17" s="675"/>
      <c r="S17" s="675"/>
      <c r="T17" s="650"/>
      <c r="U17" s="646"/>
      <c r="V17" s="675"/>
      <c r="W17" s="675"/>
      <c r="X17" s="675"/>
      <c r="Y17" s="650"/>
      <c r="Z17" s="646"/>
      <c r="AA17" s="648"/>
      <c r="AB17" s="650"/>
      <c r="AC17" s="646"/>
      <c r="AD17" s="648"/>
      <c r="AE17" s="650"/>
      <c r="AF17" s="646"/>
      <c r="AG17" s="648"/>
      <c r="AH17" s="646"/>
      <c r="AI17" s="650"/>
      <c r="AJ17" s="646"/>
      <c r="AK17" s="648"/>
    </row>
    <row r="18" spans="1:37" ht="11.25" customHeight="1" x14ac:dyDescent="0.15">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x14ac:dyDescent="0.15">
      <c r="A19" s="246" t="s">
        <v>9</v>
      </c>
      <c r="B19" s="354">
        <f>IF(基本情報入力シート!C33="","",基本情報入力シート!C33)</f>
        <v>1</v>
      </c>
      <c r="C19" s="366">
        <f>IF(基本情報入力シート!D33="","",基本情報入力シート!D33)</f>
        <v>3</v>
      </c>
      <c r="D19" s="367">
        <f>IF(基本情報入力シート!E33="","",基本情報入力シート!E33)</f>
        <v>3</v>
      </c>
      <c r="E19" s="355">
        <f>IF(基本情報入力シート!F33="","",基本情報入力シート!F33)</f>
        <v>4</v>
      </c>
      <c r="F19" s="355">
        <f>IF(基本情報入力シート!G33="","",基本情報入力シート!G33)</f>
        <v>5</v>
      </c>
      <c r="G19" s="355">
        <f>IF(基本情報入力シート!H33="","",基本情報入力シート!H33)</f>
        <v>6</v>
      </c>
      <c r="H19" s="355">
        <f>IF(基本情報入力シート!I33="","",基本情報入力シート!I33)</f>
        <v>7</v>
      </c>
      <c r="I19" s="355">
        <f>IF(基本情報入力シート!J33="","",基本情報入力シート!J33)</f>
        <v>8</v>
      </c>
      <c r="J19" s="355">
        <f>IF(基本情報入力シート!K33="","",基本情報入力シート!K33)</f>
        <v>9</v>
      </c>
      <c r="K19" s="356">
        <f>IF(基本情報入力シート!L33="","",基本情報入力シート!L33)</f>
        <v>0</v>
      </c>
      <c r="L19" s="350" t="s">
        <v>220</v>
      </c>
      <c r="M19" s="357" t="str">
        <f>IF(基本情報入力シート!M33="","",基本情報入力シート!M33)</f>
        <v>東京都</v>
      </c>
      <c r="N19" s="253" t="str">
        <f>IF(基本情報入力シート!R33="","",基本情報入力シート!R33)</f>
        <v>東京都</v>
      </c>
      <c r="O19" s="253" t="str">
        <f>IF(基本情報入力シート!W33="","",基本情報入力シート!W33)</f>
        <v>千代田区</v>
      </c>
      <c r="P19" s="358" t="str">
        <f>IF(基本情報入力シート!X33="","",基本情報入力シート!X33)</f>
        <v>介護保険事業所名称０１</v>
      </c>
      <c r="Q19" s="382" t="str">
        <f>IF(基本情報入力シート!Y33="","",基本情報入力シート!Y33)</f>
        <v>訪問介護</v>
      </c>
      <c r="R19" s="247" t="s">
        <v>391</v>
      </c>
      <c r="S19" s="248">
        <v>3420000</v>
      </c>
      <c r="T19" s="249">
        <v>568519</v>
      </c>
      <c r="U19" s="249">
        <v>2851481</v>
      </c>
      <c r="V19" s="249">
        <v>22663840</v>
      </c>
      <c r="W19" s="250" t="s">
        <v>393</v>
      </c>
      <c r="X19" s="251">
        <v>2154600</v>
      </c>
      <c r="Y19" s="259">
        <v>1231200</v>
      </c>
      <c r="Z19" s="259">
        <v>615600</v>
      </c>
      <c r="AA19" s="259">
        <v>307800</v>
      </c>
      <c r="AB19" s="259">
        <v>4122880</v>
      </c>
      <c r="AC19" s="259">
        <v>18540960</v>
      </c>
      <c r="AD19" s="259">
        <v>2583960</v>
      </c>
      <c r="AE19" s="399">
        <v>12.8</v>
      </c>
      <c r="AF19" s="399">
        <v>64.2</v>
      </c>
      <c r="AG19" s="260">
        <v>12.2</v>
      </c>
      <c r="AH19" s="261">
        <v>1</v>
      </c>
      <c r="AI19" s="373"/>
      <c r="AJ19" s="373"/>
      <c r="AK19" s="373"/>
    </row>
    <row r="20" spans="1:37" ht="27.75" customHeight="1" x14ac:dyDescent="0.15">
      <c r="A20" s="252">
        <f>A19+1</f>
        <v>2</v>
      </c>
      <c r="B20" s="354">
        <f>IF(基本情報入力シート!C34="","",基本情報入力シート!C34)</f>
        <v>1</v>
      </c>
      <c r="C20" s="366">
        <f>IF(基本情報入力シート!D34="","",基本情報入力シート!D34)</f>
        <v>3</v>
      </c>
      <c r="D20" s="367">
        <f>IF(基本情報入力シート!E34="","",基本情報入力シート!E34)</f>
        <v>3</v>
      </c>
      <c r="E20" s="355">
        <f>IF(基本情報入力シート!F34="","",基本情報入力シート!F34)</f>
        <v>4</v>
      </c>
      <c r="F20" s="355">
        <f>IF(基本情報入力シート!G34="","",基本情報入力シート!G34)</f>
        <v>5</v>
      </c>
      <c r="G20" s="355">
        <f>IF(基本情報入力シート!H34="","",基本情報入力シート!H34)</f>
        <v>6</v>
      </c>
      <c r="H20" s="355">
        <f>IF(基本情報入力シート!I34="","",基本情報入力シート!I34)</f>
        <v>7</v>
      </c>
      <c r="I20" s="355">
        <f>IF(基本情報入力シート!J34="","",基本情報入力シート!J34)</f>
        <v>8</v>
      </c>
      <c r="J20" s="355">
        <f>IF(基本情報入力シート!K34="","",基本情報入力シート!K34)</f>
        <v>9</v>
      </c>
      <c r="K20" s="356">
        <f>IF(基本情報入力シート!L34="","",基本情報入力シート!L34)</f>
        <v>0</v>
      </c>
      <c r="L20" s="350" t="s">
        <v>221</v>
      </c>
      <c r="M20" s="357" t="str">
        <f>IF(基本情報入力シート!M34="","",基本情報入力シート!M34)</f>
        <v>東京都</v>
      </c>
      <c r="N20" s="253" t="str">
        <f>IF(基本情報入力シート!R34="","",基本情報入力シート!R34)</f>
        <v>東京都</v>
      </c>
      <c r="O20" s="253" t="str">
        <f>IF(基本情報入力シート!W34="","",基本情報入力シート!W34)</f>
        <v>豊島区</v>
      </c>
      <c r="P20" s="358" t="str">
        <f>IF(基本情報入力シート!X34="","",基本情報入力シート!X34)</f>
        <v>介護保険事業所名称０２</v>
      </c>
      <c r="Q20" s="382" t="str">
        <f>IF(基本情報入力シート!Y34="","",基本情報入力シート!Y34)</f>
        <v>通所介護</v>
      </c>
      <c r="R20" s="247" t="s">
        <v>392</v>
      </c>
      <c r="S20" s="248">
        <v>3086880</v>
      </c>
      <c r="T20" s="249">
        <v>748334</v>
      </c>
      <c r="U20" s="249">
        <v>2338546</v>
      </c>
      <c r="V20" s="249">
        <v>29390400</v>
      </c>
      <c r="W20" s="250" t="s">
        <v>393</v>
      </c>
      <c r="X20" s="251">
        <v>523200</v>
      </c>
      <c r="Y20" s="259">
        <v>298971</v>
      </c>
      <c r="Z20" s="259">
        <v>149485</v>
      </c>
      <c r="AA20" s="259">
        <v>74744</v>
      </c>
      <c r="AB20" s="259">
        <v>7730400</v>
      </c>
      <c r="AC20" s="259">
        <v>21660000</v>
      </c>
      <c r="AD20" s="259">
        <v>10653540</v>
      </c>
      <c r="AE20" s="399">
        <v>24</v>
      </c>
      <c r="AF20" s="399">
        <v>75</v>
      </c>
      <c r="AG20" s="260">
        <v>50.3</v>
      </c>
      <c r="AH20" s="261">
        <v>1</v>
      </c>
      <c r="AI20" s="373"/>
      <c r="AJ20" s="373"/>
      <c r="AK20" s="373"/>
    </row>
    <row r="21" spans="1:37" ht="27.75" customHeight="1" x14ac:dyDescent="0.15">
      <c r="A21" s="252">
        <f t="shared" ref="A21:A84" si="2">A20+1</f>
        <v>3</v>
      </c>
      <c r="B21" s="354">
        <f>IF(基本情報入力シート!C35="","",基本情報入力シート!C35)</f>
        <v>1</v>
      </c>
      <c r="C21" s="366">
        <f>IF(基本情報入力シート!D35="","",基本情報入力シート!D35)</f>
        <v>3</v>
      </c>
      <c r="D21" s="367">
        <f>IF(基本情報入力シート!E35="","",基本情報入力シート!E35)</f>
        <v>3</v>
      </c>
      <c r="E21" s="355">
        <f>IF(基本情報入力シート!F35="","",基本情報入力シート!F35)</f>
        <v>4</v>
      </c>
      <c r="F21" s="355">
        <f>IF(基本情報入力シート!G35="","",基本情報入力シート!G35)</f>
        <v>5</v>
      </c>
      <c r="G21" s="355">
        <f>IF(基本情報入力シート!H35="","",基本情報入力シート!H35)</f>
        <v>6</v>
      </c>
      <c r="H21" s="355">
        <f>IF(基本情報入力シート!I35="","",基本情報入力シート!I35)</f>
        <v>7</v>
      </c>
      <c r="I21" s="355">
        <f>IF(基本情報入力シート!J35="","",基本情報入力シート!J35)</f>
        <v>8</v>
      </c>
      <c r="J21" s="355">
        <f>IF(基本情報入力シート!K35="","",基本情報入力シート!K35)</f>
        <v>9</v>
      </c>
      <c r="K21" s="356">
        <f>IF(基本情報入力シート!L35="","",基本情報入力シート!L35)</f>
        <v>0</v>
      </c>
      <c r="L21" s="350" t="s">
        <v>226</v>
      </c>
      <c r="M21" s="357" t="str">
        <f>IF(基本情報入力シート!M35="","",基本情報入力シート!M35)</f>
        <v>世田谷区</v>
      </c>
      <c r="N21" s="253" t="str">
        <f>IF(基本情報入力シート!R35="","",基本情報入力シート!R35)</f>
        <v>東京都</v>
      </c>
      <c r="O21" s="253" t="str">
        <f>IF(基本情報入力シート!W35="","",基本情報入力シート!W35)</f>
        <v>世田谷区</v>
      </c>
      <c r="P21" s="358" t="str">
        <f>IF(基本情報入力シート!X35="","",基本情報入力シート!X35)</f>
        <v>介護保険事業所名称０３</v>
      </c>
      <c r="Q21" s="382" t="str">
        <f>IF(基本情報入力シート!Y35="","",基本情報入力シート!Y35)</f>
        <v>定期巡回･随時対応型訪問介護看護</v>
      </c>
      <c r="R21" s="247" t="s">
        <v>392</v>
      </c>
      <c r="S21" s="248">
        <v>7496640.0000000009</v>
      </c>
      <c r="T21" s="249">
        <v>1817367</v>
      </c>
      <c r="U21" s="249">
        <v>5679273</v>
      </c>
      <c r="V21" s="249">
        <v>29390400</v>
      </c>
      <c r="W21" s="250" t="s">
        <v>393</v>
      </c>
      <c r="X21" s="251">
        <v>3447360</v>
      </c>
      <c r="Y21" s="259">
        <v>1969920</v>
      </c>
      <c r="Z21" s="259">
        <v>984960</v>
      </c>
      <c r="AA21" s="259">
        <v>492480</v>
      </c>
      <c r="AB21" s="259">
        <v>7730400</v>
      </c>
      <c r="AC21" s="259">
        <v>21660000</v>
      </c>
      <c r="AD21" s="259">
        <v>2499240</v>
      </c>
      <c r="AE21" s="399">
        <v>24</v>
      </c>
      <c r="AF21" s="399">
        <v>75</v>
      </c>
      <c r="AG21" s="260">
        <v>11.8</v>
      </c>
      <c r="AH21" s="261">
        <v>1</v>
      </c>
      <c r="AI21" s="373"/>
      <c r="AJ21" s="373"/>
      <c r="AK21" s="373"/>
    </row>
    <row r="22" spans="1:37" ht="27.75" customHeight="1" x14ac:dyDescent="0.15">
      <c r="A22" s="252">
        <f t="shared" si="2"/>
        <v>4</v>
      </c>
      <c r="B22" s="354">
        <f>IF(基本情報入力シート!C36="","",基本情報入力シート!C36)</f>
        <v>1</v>
      </c>
      <c r="C22" s="366">
        <f>IF(基本情報入力シート!D36="","",基本情報入力シート!D36)</f>
        <v>1</v>
      </c>
      <c r="D22" s="367">
        <f>IF(基本情報入力シート!E36="","",基本情報入力シート!E36)</f>
        <v>3</v>
      </c>
      <c r="E22" s="355">
        <f>IF(基本情報入力シート!F36="","",基本情報入力シート!F36)</f>
        <v>4</v>
      </c>
      <c r="F22" s="355">
        <f>IF(基本情報入力シート!G36="","",基本情報入力シート!G36)</f>
        <v>5</v>
      </c>
      <c r="G22" s="355">
        <f>IF(基本情報入力シート!H36="","",基本情報入力シート!H36)</f>
        <v>6</v>
      </c>
      <c r="H22" s="355">
        <f>IF(基本情報入力シート!I36="","",基本情報入力シート!I36)</f>
        <v>7</v>
      </c>
      <c r="I22" s="355">
        <f>IF(基本情報入力シート!J36="","",基本情報入力シート!J36)</f>
        <v>8</v>
      </c>
      <c r="J22" s="355">
        <f>IF(基本情報入力シート!K36="","",基本情報入力シート!K36)</f>
        <v>9</v>
      </c>
      <c r="K22" s="356">
        <f>IF(基本情報入力シート!L36="","",基本情報入力シート!L36)</f>
        <v>0</v>
      </c>
      <c r="L22" s="350" t="s">
        <v>227</v>
      </c>
      <c r="M22" s="357" t="str">
        <f>IF(基本情報入力シート!M36="","",基本情報入力シート!M36)</f>
        <v>埼玉県</v>
      </c>
      <c r="N22" s="253" t="str">
        <f>IF(基本情報入力シート!R36="","",基本情報入力シート!R36)</f>
        <v>埼玉県</v>
      </c>
      <c r="O22" s="253" t="str">
        <f>IF(基本情報入力シート!W36="","",基本情報入力シート!W36)</f>
        <v>さいたま市</v>
      </c>
      <c r="P22" s="358" t="str">
        <f>IF(基本情報入力シート!X36="","",基本情報入力シート!X36)</f>
        <v>介護保険事業所名称０４</v>
      </c>
      <c r="Q22" s="382" t="str">
        <f>IF(基本情報入力シート!Y36="","",基本情報入力シート!Y36)</f>
        <v>介護老人福祉施設</v>
      </c>
      <c r="R22" s="247" t="s">
        <v>392</v>
      </c>
      <c r="S22" s="248">
        <v>21274560</v>
      </c>
      <c r="T22" s="249">
        <v>2858077</v>
      </c>
      <c r="U22" s="249">
        <v>18416483</v>
      </c>
      <c r="V22" s="249">
        <v>123996080</v>
      </c>
      <c r="W22" s="250" t="s">
        <v>393</v>
      </c>
      <c r="X22" s="251">
        <v>4037040</v>
      </c>
      <c r="Y22" s="259">
        <v>2306880</v>
      </c>
      <c r="Z22" s="259">
        <v>1153440</v>
      </c>
      <c r="AA22" s="259">
        <v>576720</v>
      </c>
      <c r="AB22" s="259">
        <v>18295280</v>
      </c>
      <c r="AC22" s="259">
        <v>105700800</v>
      </c>
      <c r="AD22" s="259">
        <v>28211759.999999996</v>
      </c>
      <c r="AE22" s="399">
        <v>56.8</v>
      </c>
      <c r="AF22" s="399">
        <v>366</v>
      </c>
      <c r="AG22" s="260">
        <v>133.19999999999999</v>
      </c>
      <c r="AH22" s="261">
        <v>1</v>
      </c>
      <c r="AI22" s="373"/>
      <c r="AJ22" s="373"/>
      <c r="AK22" s="373"/>
    </row>
    <row r="23" spans="1:37" ht="27.75" customHeight="1" x14ac:dyDescent="0.15">
      <c r="A23" s="252">
        <f t="shared" si="2"/>
        <v>5</v>
      </c>
      <c r="B23" s="354">
        <f>IF(基本情報入力シート!C37="","",基本情報入力シート!C37)</f>
        <v>1</v>
      </c>
      <c r="C23" s="366">
        <f>IF(基本情報入力シート!D37="","",基本情報入力シート!D37)</f>
        <v>4</v>
      </c>
      <c r="D23" s="367">
        <f>IF(基本情報入力シート!E37="","",基本情報入力シート!E37)</f>
        <v>3</v>
      </c>
      <c r="E23" s="355">
        <f>IF(基本情報入力シート!F37="","",基本情報入力シート!F37)</f>
        <v>4</v>
      </c>
      <c r="F23" s="355">
        <f>IF(基本情報入力シート!G37="","",基本情報入力シート!G37)</f>
        <v>5</v>
      </c>
      <c r="G23" s="355">
        <f>IF(基本情報入力シート!H37="","",基本情報入力シート!H37)</f>
        <v>6</v>
      </c>
      <c r="H23" s="355">
        <f>IF(基本情報入力シート!I37="","",基本情報入力シート!I37)</f>
        <v>7</v>
      </c>
      <c r="I23" s="355">
        <f>IF(基本情報入力シート!J37="","",基本情報入力シート!J37)</f>
        <v>8</v>
      </c>
      <c r="J23" s="355">
        <f>IF(基本情報入力シート!K37="","",基本情報入力シート!K37)</f>
        <v>9</v>
      </c>
      <c r="K23" s="356">
        <f>IF(基本情報入力シート!L37="","",基本情報入力シート!L37)</f>
        <v>0</v>
      </c>
      <c r="L23" s="350" t="s">
        <v>228</v>
      </c>
      <c r="M23" s="357" t="str">
        <f>IF(基本情報入力シート!M37="","",基本情報入力シート!M37)</f>
        <v>横浜市</v>
      </c>
      <c r="N23" s="253" t="str">
        <f>IF(基本情報入力シート!R37="","",基本情報入力シート!R37)</f>
        <v>神奈川県</v>
      </c>
      <c r="O23" s="253" t="str">
        <f>IF(基本情報入力シート!W37="","",基本情報入力シート!W37)</f>
        <v>横浜市</v>
      </c>
      <c r="P23" s="358" t="str">
        <f>IF(基本情報入力シート!X37="","",基本情報入力シート!X37)</f>
        <v>介護保険事業所名称０５</v>
      </c>
      <c r="Q23" s="382" t="str">
        <f>IF(基本情報入力シート!Y37="","",基本情報入力シート!Y37)</f>
        <v>介護予防小規模多機能型居宅介護</v>
      </c>
      <c r="R23" s="247" t="s">
        <v>391</v>
      </c>
      <c r="S23" s="248">
        <v>3864576</v>
      </c>
      <c r="T23" s="249">
        <v>808474</v>
      </c>
      <c r="U23" s="249">
        <v>3056102</v>
      </c>
      <c r="V23" s="249">
        <v>34072290</v>
      </c>
      <c r="W23" s="250" t="s">
        <v>393</v>
      </c>
      <c r="X23" s="251">
        <v>652800</v>
      </c>
      <c r="Y23" s="259">
        <v>373028</v>
      </c>
      <c r="Z23" s="259">
        <v>186514</v>
      </c>
      <c r="AA23" s="259">
        <v>93258</v>
      </c>
      <c r="AB23" s="259">
        <v>7762610</v>
      </c>
      <c r="AC23" s="259">
        <v>26309680</v>
      </c>
      <c r="AD23" s="259">
        <v>2795760</v>
      </c>
      <c r="AE23" s="399">
        <v>24.1</v>
      </c>
      <c r="AF23" s="399">
        <v>91.1</v>
      </c>
      <c r="AG23" s="260">
        <v>13.2</v>
      </c>
      <c r="AH23" s="261">
        <v>1</v>
      </c>
      <c r="AI23" s="373"/>
      <c r="AJ23" s="373"/>
      <c r="AK23" s="373"/>
    </row>
    <row r="24" spans="1:37" ht="27.75" customHeight="1" x14ac:dyDescent="0.15">
      <c r="A24" s="252">
        <f t="shared" si="2"/>
        <v>6</v>
      </c>
      <c r="B24" s="354">
        <f>IF(基本情報入力シート!C38="","",基本情報入力シート!C38)</f>
        <v>1</v>
      </c>
      <c r="C24" s="366">
        <f>IF(基本情報入力シート!D38="","",基本情報入力シート!D38)</f>
        <v>2</v>
      </c>
      <c r="D24" s="367">
        <f>IF(基本情報入力シート!E38="","",基本情報入力シート!E38)</f>
        <v>3</v>
      </c>
      <c r="E24" s="355">
        <f>IF(基本情報入力シート!F38="","",基本情報入力シート!F38)</f>
        <v>4</v>
      </c>
      <c r="F24" s="355">
        <f>IF(基本情報入力シート!G38="","",基本情報入力シート!G38)</f>
        <v>5</v>
      </c>
      <c r="G24" s="355">
        <f>IF(基本情報入力シート!H38="","",基本情報入力シート!H38)</f>
        <v>6</v>
      </c>
      <c r="H24" s="355">
        <f>IF(基本情報入力シート!I38="","",基本情報入力シート!I38)</f>
        <v>7</v>
      </c>
      <c r="I24" s="355">
        <f>IF(基本情報入力シート!J38="","",基本情報入力シート!J38)</f>
        <v>8</v>
      </c>
      <c r="J24" s="355">
        <f>IF(基本情報入力シート!K38="","",基本情報入力シート!K38)</f>
        <v>9</v>
      </c>
      <c r="K24" s="356">
        <f>IF(基本情報入力シート!L38="","",基本情報入力シート!L38)</f>
        <v>6</v>
      </c>
      <c r="L24" s="350" t="s">
        <v>229</v>
      </c>
      <c r="M24" s="357" t="str">
        <f>IF(基本情報入力シート!M38="","",基本情報入力シート!M38)</f>
        <v>千葉県</v>
      </c>
      <c r="N24" s="253" t="str">
        <f>IF(基本情報入力シート!R38="","",基本情報入力シート!R38)</f>
        <v>千葉県</v>
      </c>
      <c r="O24" s="253" t="str">
        <f>IF(基本情報入力シート!W38="","",基本情報入力シート!W38)</f>
        <v>千葉市</v>
      </c>
      <c r="P24" s="358" t="str">
        <f>IF(基本情報入力シート!X38="","",基本情報入力シート!X38)</f>
        <v>介護保険事業所名称０６</v>
      </c>
      <c r="Q24" s="382" t="str">
        <f>IF(基本情報入力シート!Y38="","",基本情報入力シート!Y38)</f>
        <v>介護老人保健施設</v>
      </c>
      <c r="R24" s="247" t="s">
        <v>392</v>
      </c>
      <c r="S24" s="248">
        <v>13995072</v>
      </c>
      <c r="T24" s="249">
        <v>2010709</v>
      </c>
      <c r="U24" s="249">
        <v>11984363</v>
      </c>
      <c r="V24" s="249">
        <v>119647500</v>
      </c>
      <c r="W24" s="250" t="s">
        <v>393</v>
      </c>
      <c r="X24" s="251">
        <v>7535808</v>
      </c>
      <c r="Y24" s="259">
        <v>4295410</v>
      </c>
      <c r="Z24" s="259">
        <v>2110026</v>
      </c>
      <c r="AA24" s="259">
        <v>1130372</v>
      </c>
      <c r="AB24" s="259">
        <v>21547500</v>
      </c>
      <c r="AC24" s="259">
        <v>98100000</v>
      </c>
      <c r="AD24" s="259">
        <v>34106150</v>
      </c>
      <c r="AE24" s="399">
        <v>84.5</v>
      </c>
      <c r="AF24" s="399">
        <v>450</v>
      </c>
      <c r="AG24" s="260">
        <v>191.5</v>
      </c>
      <c r="AH24" s="261">
        <v>2</v>
      </c>
      <c r="AI24" s="373"/>
      <c r="AJ24" s="373"/>
      <c r="AK24" s="373"/>
    </row>
    <row r="25" spans="1:37" ht="27.75" customHeight="1" x14ac:dyDescent="0.15">
      <c r="A25" s="252">
        <f t="shared" si="2"/>
        <v>7</v>
      </c>
      <c r="B25" s="354">
        <f>IF(基本情報入力シート!C39="","",基本情報入力シート!C39)</f>
        <v>1</v>
      </c>
      <c r="C25" s="366">
        <f>IF(基本情報入力シート!D39="","",基本情報入力シート!D39)</f>
        <v>2</v>
      </c>
      <c r="D25" s="367">
        <f>IF(基本情報入力シート!E39="","",基本情報入力シート!E39)</f>
        <v>3</v>
      </c>
      <c r="E25" s="355">
        <f>IF(基本情報入力シート!F39="","",基本情報入力シート!F39)</f>
        <v>4</v>
      </c>
      <c r="F25" s="355">
        <f>IF(基本情報入力シート!G39="","",基本情報入力シート!G39)</f>
        <v>5</v>
      </c>
      <c r="G25" s="355">
        <f>IF(基本情報入力シート!H39="","",基本情報入力シート!H39)</f>
        <v>6</v>
      </c>
      <c r="H25" s="355">
        <f>IF(基本情報入力シート!I39="","",基本情報入力シート!I39)</f>
        <v>7</v>
      </c>
      <c r="I25" s="355">
        <f>IF(基本情報入力シート!J39="","",基本情報入力シート!J39)</f>
        <v>8</v>
      </c>
      <c r="J25" s="355">
        <f>IF(基本情報入力シート!K39="","",基本情報入力シート!K39)</f>
        <v>9</v>
      </c>
      <c r="K25" s="356">
        <f>IF(基本情報入力シート!L39="","",基本情報入力シート!L39)</f>
        <v>6</v>
      </c>
      <c r="L25" s="350" t="s">
        <v>230</v>
      </c>
      <c r="M25" s="357" t="str">
        <f>IF(基本情報入力シート!M39="","",基本情報入力シート!M39)</f>
        <v>千葉県</v>
      </c>
      <c r="N25" s="253" t="str">
        <f>IF(基本情報入力シート!R39="","",基本情報入力シート!R39)</f>
        <v>千葉県</v>
      </c>
      <c r="O25" s="253" t="str">
        <f>IF(基本情報入力シート!W39="","",基本情報入力シート!W39)</f>
        <v>千葉市</v>
      </c>
      <c r="P25" s="358" t="str">
        <f>IF(基本情報入力シート!X39="","",基本情報入力シート!X39)</f>
        <v>介護保険事業所名称０６</v>
      </c>
      <c r="Q25" s="382" t="str">
        <f>IF(基本情報入力シート!Y39="","",基本情報入力シート!Y39)</f>
        <v>介護予防短期入所療養介護（老健）</v>
      </c>
      <c r="R25" s="247" t="s">
        <v>392</v>
      </c>
      <c r="S25" s="248">
        <v>1499472</v>
      </c>
      <c r="T25" s="249">
        <v>215434</v>
      </c>
      <c r="U25" s="249">
        <v>1284038</v>
      </c>
      <c r="V25" s="249"/>
      <c r="W25" s="250" t="s">
        <v>393</v>
      </c>
      <c r="X25" s="251">
        <v>807408</v>
      </c>
      <c r="Y25" s="259">
        <v>460222</v>
      </c>
      <c r="Z25" s="259">
        <v>226074</v>
      </c>
      <c r="AA25" s="259">
        <v>121112</v>
      </c>
      <c r="AB25" s="259"/>
      <c r="AC25" s="259"/>
      <c r="AD25" s="259"/>
      <c r="AE25" s="399"/>
      <c r="AF25" s="399"/>
      <c r="AG25" s="260"/>
      <c r="AH25" s="261"/>
      <c r="AI25" s="373"/>
      <c r="AJ25" s="373"/>
      <c r="AK25" s="373"/>
    </row>
    <row r="26" spans="1:37" ht="27.75" customHeight="1" x14ac:dyDescent="0.15">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231</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399"/>
      <c r="AF26" s="399"/>
      <c r="AG26" s="260"/>
      <c r="AH26" s="261"/>
      <c r="AI26" s="373"/>
      <c r="AJ26" s="373"/>
      <c r="AK26" s="373"/>
    </row>
    <row r="27" spans="1:37" ht="27.75" customHeight="1" x14ac:dyDescent="0.15">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232</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399"/>
      <c r="AF27" s="399"/>
      <c r="AG27" s="260"/>
      <c r="AH27" s="261"/>
      <c r="AI27" s="373"/>
      <c r="AJ27" s="373"/>
      <c r="AK27" s="373"/>
    </row>
    <row r="28" spans="1:37" ht="27.75" customHeight="1" x14ac:dyDescent="0.15">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233</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399"/>
      <c r="AF28" s="399"/>
      <c r="AG28" s="260"/>
      <c r="AH28" s="261"/>
      <c r="AI28" s="373"/>
      <c r="AJ28" s="373"/>
      <c r="AK28" s="373"/>
    </row>
    <row r="29" spans="1:37" ht="27.75" customHeight="1" x14ac:dyDescent="0.15">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234</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399"/>
      <c r="AF29" s="399"/>
      <c r="AG29" s="260"/>
      <c r="AH29" s="261"/>
      <c r="AI29" s="373"/>
      <c r="AJ29" s="373"/>
      <c r="AK29" s="373"/>
    </row>
    <row r="30" spans="1:37" ht="27.75" customHeight="1" x14ac:dyDescent="0.15">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235</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0"/>
      <c r="AF30" s="400"/>
      <c r="AG30" s="335"/>
      <c r="AH30" s="258"/>
      <c r="AI30" s="374"/>
      <c r="AJ30" s="374"/>
      <c r="AK30" s="374"/>
    </row>
    <row r="31" spans="1:37" ht="27.75" customHeight="1" x14ac:dyDescent="0.15">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236</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0"/>
      <c r="AF31" s="400"/>
      <c r="AG31" s="335"/>
      <c r="AH31" s="258"/>
      <c r="AI31" s="374"/>
      <c r="AJ31" s="374"/>
      <c r="AK31" s="374"/>
    </row>
    <row r="32" spans="1:37" ht="27.75" customHeight="1" x14ac:dyDescent="0.15">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237</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0"/>
      <c r="AF32" s="400"/>
      <c r="AG32" s="335"/>
      <c r="AH32" s="258"/>
      <c r="AI32" s="374"/>
      <c r="AJ32" s="374"/>
      <c r="AK32" s="374"/>
    </row>
    <row r="33" spans="1:37" ht="27.75" customHeight="1" x14ac:dyDescent="0.15">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238</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0"/>
      <c r="AF33" s="400"/>
      <c r="AG33" s="335"/>
      <c r="AH33" s="258"/>
      <c r="AI33" s="374"/>
      <c r="AJ33" s="374"/>
      <c r="AK33" s="374"/>
    </row>
    <row r="34" spans="1:37" ht="27.75" customHeight="1" x14ac:dyDescent="0.15">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239</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0"/>
      <c r="AF34" s="400"/>
      <c r="AG34" s="335"/>
      <c r="AH34" s="258"/>
      <c r="AI34" s="374"/>
      <c r="AJ34" s="374"/>
      <c r="AK34" s="374"/>
    </row>
    <row r="35" spans="1:37" ht="27.75" customHeight="1" x14ac:dyDescent="0.15">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240</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0"/>
      <c r="AF35" s="400"/>
      <c r="AG35" s="335"/>
      <c r="AH35" s="258"/>
      <c r="AI35" s="374"/>
      <c r="AJ35" s="374"/>
      <c r="AK35" s="374"/>
    </row>
    <row r="36" spans="1:37" ht="27.75" customHeight="1" x14ac:dyDescent="0.15">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241</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0"/>
      <c r="AF36" s="400"/>
      <c r="AG36" s="335"/>
      <c r="AH36" s="258"/>
      <c r="AI36" s="374"/>
      <c r="AJ36" s="374"/>
      <c r="AK36" s="374"/>
    </row>
    <row r="37" spans="1:37" ht="27.75" customHeight="1" x14ac:dyDescent="0.15">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242</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0"/>
      <c r="AF37" s="400"/>
      <c r="AG37" s="335"/>
      <c r="AH37" s="258"/>
      <c r="AI37" s="374"/>
      <c r="AJ37" s="374"/>
      <c r="AK37" s="374"/>
    </row>
    <row r="38" spans="1:37" ht="27.75" customHeight="1" x14ac:dyDescent="0.15">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243</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0"/>
      <c r="AF38" s="400"/>
      <c r="AG38" s="335"/>
      <c r="AH38" s="258"/>
      <c r="AI38" s="374"/>
      <c r="AJ38" s="374"/>
      <c r="AK38" s="374"/>
    </row>
    <row r="39" spans="1:37" ht="27.75" customHeight="1" x14ac:dyDescent="0.15">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244</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0"/>
      <c r="AF39" s="400"/>
      <c r="AG39" s="335"/>
      <c r="AH39" s="258"/>
      <c r="AI39" s="374"/>
      <c r="AJ39" s="374"/>
      <c r="AK39" s="374"/>
    </row>
    <row r="40" spans="1:37" ht="27.75" customHeight="1" x14ac:dyDescent="0.15">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245</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0"/>
      <c r="AF40" s="400"/>
      <c r="AG40" s="335"/>
      <c r="AH40" s="258"/>
      <c r="AI40" s="374"/>
      <c r="AJ40" s="374"/>
      <c r="AK40" s="374"/>
    </row>
    <row r="41" spans="1:37" ht="27.75" customHeight="1" x14ac:dyDescent="0.15">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246</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0"/>
      <c r="AF41" s="400"/>
      <c r="AG41" s="335"/>
      <c r="AH41" s="258"/>
      <c r="AI41" s="374"/>
      <c r="AJ41" s="374"/>
      <c r="AK41" s="374"/>
    </row>
    <row r="42" spans="1:37" ht="27.75" customHeight="1" x14ac:dyDescent="0.15">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247</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0"/>
      <c r="AF42" s="400"/>
      <c r="AG42" s="335"/>
      <c r="AH42" s="258"/>
      <c r="AI42" s="374"/>
      <c r="AJ42" s="374"/>
      <c r="AK42" s="374"/>
    </row>
    <row r="43" spans="1:37" ht="27.75" customHeight="1" x14ac:dyDescent="0.15">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248</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0"/>
      <c r="AF43" s="400"/>
      <c r="AG43" s="335"/>
      <c r="AH43" s="258"/>
      <c r="AI43" s="374"/>
      <c r="AJ43" s="374"/>
      <c r="AK43" s="374"/>
    </row>
    <row r="44" spans="1:37" ht="27.75" customHeight="1" x14ac:dyDescent="0.15">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249</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0"/>
      <c r="AF44" s="400"/>
      <c r="AG44" s="335"/>
      <c r="AH44" s="258"/>
      <c r="AI44" s="374"/>
      <c r="AJ44" s="374"/>
      <c r="AK44" s="374"/>
    </row>
    <row r="45" spans="1:37" ht="27.75" customHeight="1" x14ac:dyDescent="0.15">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250</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0"/>
      <c r="AF45" s="400"/>
      <c r="AG45" s="335"/>
      <c r="AH45" s="258"/>
      <c r="AI45" s="374"/>
      <c r="AJ45" s="374"/>
      <c r="AK45" s="374"/>
    </row>
    <row r="46" spans="1:37" ht="27.75" customHeight="1" x14ac:dyDescent="0.15">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251</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0"/>
      <c r="AF46" s="400"/>
      <c r="AG46" s="335"/>
      <c r="AH46" s="258"/>
      <c r="AI46" s="374"/>
      <c r="AJ46" s="374"/>
      <c r="AK46" s="374"/>
    </row>
    <row r="47" spans="1:37" ht="27.75" customHeight="1" x14ac:dyDescent="0.15">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252</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399"/>
      <c r="AF47" s="399"/>
      <c r="AG47" s="260"/>
      <c r="AH47" s="261"/>
      <c r="AI47" s="373"/>
      <c r="AJ47" s="373"/>
      <c r="AK47" s="373"/>
    </row>
    <row r="48" spans="1:37" ht="27.75" customHeight="1" x14ac:dyDescent="0.15">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253</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399"/>
      <c r="AF48" s="399"/>
      <c r="AG48" s="260"/>
      <c r="AH48" s="261"/>
      <c r="AI48" s="373"/>
      <c r="AJ48" s="373"/>
      <c r="AK48" s="373"/>
    </row>
    <row r="49" spans="1:37" ht="27.75" customHeight="1" x14ac:dyDescent="0.15">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254</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399"/>
      <c r="AF49" s="399"/>
      <c r="AG49" s="260"/>
      <c r="AH49" s="261"/>
      <c r="AI49" s="373"/>
      <c r="AJ49" s="373"/>
      <c r="AK49" s="373"/>
    </row>
    <row r="50" spans="1:37" ht="27.75" customHeight="1" x14ac:dyDescent="0.15">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255</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399"/>
      <c r="AF50" s="399"/>
      <c r="AG50" s="260"/>
      <c r="AH50" s="261"/>
      <c r="AI50" s="373"/>
      <c r="AJ50" s="373"/>
      <c r="AK50" s="373"/>
    </row>
    <row r="51" spans="1:37" ht="27.75" customHeight="1" x14ac:dyDescent="0.15">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256</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399"/>
      <c r="AF51" s="399"/>
      <c r="AG51" s="260"/>
      <c r="AH51" s="261"/>
      <c r="AI51" s="373"/>
      <c r="AJ51" s="373"/>
      <c r="AK51" s="373"/>
    </row>
    <row r="52" spans="1:37" ht="27.75" customHeight="1" x14ac:dyDescent="0.15">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257</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399"/>
      <c r="AF52" s="399"/>
      <c r="AG52" s="260"/>
      <c r="AH52" s="261"/>
      <c r="AI52" s="373"/>
      <c r="AJ52" s="373"/>
      <c r="AK52" s="373"/>
    </row>
    <row r="53" spans="1:37" ht="27.75" customHeight="1" x14ac:dyDescent="0.15">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258</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399"/>
      <c r="AF53" s="399"/>
      <c r="AG53" s="260"/>
      <c r="AH53" s="261"/>
      <c r="AI53" s="373"/>
      <c r="AJ53" s="373"/>
      <c r="AK53" s="373"/>
    </row>
    <row r="54" spans="1:37" ht="27.75" customHeight="1" x14ac:dyDescent="0.15">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259</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399"/>
      <c r="AF54" s="399"/>
      <c r="AG54" s="260"/>
      <c r="AH54" s="261"/>
      <c r="AI54" s="373"/>
      <c r="AJ54" s="373"/>
      <c r="AK54" s="373"/>
    </row>
    <row r="55" spans="1:37" ht="27.75" customHeight="1" x14ac:dyDescent="0.15">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260</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399"/>
      <c r="AF55" s="399"/>
      <c r="AG55" s="260"/>
      <c r="AH55" s="261"/>
      <c r="AI55" s="373"/>
      <c r="AJ55" s="373"/>
      <c r="AK55" s="373"/>
    </row>
    <row r="56" spans="1:37" ht="27.75" customHeight="1" x14ac:dyDescent="0.15">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261</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399"/>
      <c r="AF56" s="399"/>
      <c r="AG56" s="260"/>
      <c r="AH56" s="261"/>
      <c r="AI56" s="373"/>
      <c r="AJ56" s="373"/>
      <c r="AK56" s="373"/>
    </row>
    <row r="57" spans="1:37" ht="27.75" customHeight="1" x14ac:dyDescent="0.15">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262</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399"/>
      <c r="AF57" s="399"/>
      <c r="AG57" s="260"/>
      <c r="AH57" s="261"/>
      <c r="AI57" s="373"/>
      <c r="AJ57" s="373"/>
      <c r="AK57" s="373"/>
    </row>
    <row r="58" spans="1:37" ht="27.75" customHeight="1" x14ac:dyDescent="0.15">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263</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399"/>
      <c r="AF58" s="399"/>
      <c r="AG58" s="260"/>
      <c r="AH58" s="261"/>
      <c r="AI58" s="373"/>
      <c r="AJ58" s="373"/>
      <c r="AK58" s="373"/>
    </row>
    <row r="59" spans="1:37" ht="27.75" customHeight="1" x14ac:dyDescent="0.15">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264</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399"/>
      <c r="AF59" s="399"/>
      <c r="AG59" s="260"/>
      <c r="AH59" s="261"/>
      <c r="AI59" s="373"/>
      <c r="AJ59" s="373"/>
      <c r="AK59" s="373"/>
    </row>
    <row r="60" spans="1:37" ht="27.75" customHeight="1" x14ac:dyDescent="0.15">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265</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399"/>
      <c r="AF60" s="399"/>
      <c r="AG60" s="260"/>
      <c r="AH60" s="261"/>
      <c r="AI60" s="373"/>
      <c r="AJ60" s="373"/>
      <c r="AK60" s="373"/>
    </row>
    <row r="61" spans="1:37" ht="27.75" customHeight="1" x14ac:dyDescent="0.15">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266</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399"/>
      <c r="AF61" s="399"/>
      <c r="AG61" s="260"/>
      <c r="AH61" s="261"/>
      <c r="AI61" s="373"/>
      <c r="AJ61" s="373"/>
      <c r="AK61" s="373"/>
    </row>
    <row r="62" spans="1:37" ht="27.75" customHeight="1" x14ac:dyDescent="0.15">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267</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399"/>
      <c r="AF62" s="399"/>
      <c r="AG62" s="260"/>
      <c r="AH62" s="261"/>
      <c r="AI62" s="373"/>
      <c r="AJ62" s="373"/>
      <c r="AK62" s="373"/>
    </row>
    <row r="63" spans="1:37" ht="27.75" customHeight="1" x14ac:dyDescent="0.15">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268</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399"/>
      <c r="AF63" s="399"/>
      <c r="AG63" s="260"/>
      <c r="AH63" s="261"/>
      <c r="AI63" s="373"/>
      <c r="AJ63" s="373"/>
      <c r="AK63" s="373"/>
    </row>
    <row r="64" spans="1:37" ht="27.75" customHeight="1" x14ac:dyDescent="0.15">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269</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399"/>
      <c r="AF64" s="399"/>
      <c r="AG64" s="260"/>
      <c r="AH64" s="261"/>
      <c r="AI64" s="373"/>
      <c r="AJ64" s="373"/>
      <c r="AK64" s="373"/>
    </row>
    <row r="65" spans="1:37" ht="27.75" customHeight="1" x14ac:dyDescent="0.15">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270</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399"/>
      <c r="AF65" s="399"/>
      <c r="AG65" s="260"/>
      <c r="AH65" s="261"/>
      <c r="AI65" s="373"/>
      <c r="AJ65" s="373"/>
      <c r="AK65" s="373"/>
    </row>
    <row r="66" spans="1:37" ht="27.75" customHeight="1" x14ac:dyDescent="0.15">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271</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399"/>
      <c r="AF66" s="399"/>
      <c r="AG66" s="260"/>
      <c r="AH66" s="261"/>
      <c r="AI66" s="373"/>
      <c r="AJ66" s="373"/>
      <c r="AK66" s="373"/>
    </row>
    <row r="67" spans="1:37" ht="27.75" customHeight="1" x14ac:dyDescent="0.15">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272</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399"/>
      <c r="AF67" s="399"/>
      <c r="AG67" s="260"/>
      <c r="AH67" s="261"/>
      <c r="AI67" s="373"/>
      <c r="AJ67" s="373"/>
      <c r="AK67" s="373"/>
    </row>
    <row r="68" spans="1:37" ht="27.75" customHeight="1" x14ac:dyDescent="0.15">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273</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399"/>
      <c r="AF68" s="399"/>
      <c r="AG68" s="260"/>
      <c r="AH68" s="261"/>
      <c r="AI68" s="373"/>
      <c r="AJ68" s="373"/>
      <c r="AK68" s="373"/>
    </row>
    <row r="69" spans="1:37" ht="27.75" customHeight="1" x14ac:dyDescent="0.15">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274</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399"/>
      <c r="AF69" s="399"/>
      <c r="AG69" s="260"/>
      <c r="AH69" s="261"/>
      <c r="AI69" s="373"/>
      <c r="AJ69" s="373"/>
      <c r="AK69" s="373"/>
    </row>
    <row r="70" spans="1:37" ht="27.75" customHeight="1" x14ac:dyDescent="0.15">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275</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399"/>
      <c r="AF70" s="399"/>
      <c r="AG70" s="260"/>
      <c r="AH70" s="261"/>
      <c r="AI70" s="373"/>
      <c r="AJ70" s="373"/>
      <c r="AK70" s="373"/>
    </row>
    <row r="71" spans="1:37" ht="27.75" customHeight="1" x14ac:dyDescent="0.15">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276</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399"/>
      <c r="AF71" s="399"/>
      <c r="AG71" s="260"/>
      <c r="AH71" s="261"/>
      <c r="AI71" s="373"/>
      <c r="AJ71" s="373"/>
      <c r="AK71" s="373"/>
    </row>
    <row r="72" spans="1:37" ht="27.75" customHeight="1" x14ac:dyDescent="0.15">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277</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399"/>
      <c r="AF72" s="399"/>
      <c r="AG72" s="260"/>
      <c r="AH72" s="261"/>
      <c r="AI72" s="373"/>
      <c r="AJ72" s="373"/>
      <c r="AK72" s="373"/>
    </row>
    <row r="73" spans="1:37" ht="27.75" customHeight="1" x14ac:dyDescent="0.15">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278</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399"/>
      <c r="AF73" s="399"/>
      <c r="AG73" s="260"/>
      <c r="AH73" s="261"/>
      <c r="AI73" s="373"/>
      <c r="AJ73" s="373"/>
      <c r="AK73" s="373"/>
    </row>
    <row r="74" spans="1:37" ht="27.75" customHeight="1" x14ac:dyDescent="0.15">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279</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399"/>
      <c r="AF74" s="399"/>
      <c r="AG74" s="260"/>
      <c r="AH74" s="261"/>
      <c r="AI74" s="373"/>
      <c r="AJ74" s="373"/>
      <c r="AK74" s="373"/>
    </row>
    <row r="75" spans="1:37" ht="27.75" customHeight="1" x14ac:dyDescent="0.15">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280</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399"/>
      <c r="AF75" s="399"/>
      <c r="AG75" s="260"/>
      <c r="AH75" s="261"/>
      <c r="AI75" s="373"/>
      <c r="AJ75" s="373"/>
      <c r="AK75" s="373"/>
    </row>
    <row r="76" spans="1:37" ht="27.75" customHeight="1" x14ac:dyDescent="0.15">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281</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399"/>
      <c r="AF76" s="399"/>
      <c r="AG76" s="260"/>
      <c r="AH76" s="261"/>
      <c r="AI76" s="373"/>
      <c r="AJ76" s="373"/>
      <c r="AK76" s="373"/>
    </row>
    <row r="77" spans="1:37" ht="27.75" customHeight="1" x14ac:dyDescent="0.15">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282</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399"/>
      <c r="AF77" s="399"/>
      <c r="AG77" s="260"/>
      <c r="AH77" s="261"/>
      <c r="AI77" s="373"/>
      <c r="AJ77" s="373"/>
      <c r="AK77" s="373"/>
    </row>
    <row r="78" spans="1:37" ht="27.75" customHeight="1" x14ac:dyDescent="0.15">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283</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399"/>
      <c r="AF78" s="399"/>
      <c r="AG78" s="260"/>
      <c r="AH78" s="261"/>
      <c r="AI78" s="373"/>
      <c r="AJ78" s="373"/>
      <c r="AK78" s="373"/>
    </row>
    <row r="79" spans="1:37" ht="27.75" customHeight="1" x14ac:dyDescent="0.15">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284</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399"/>
      <c r="AF79" s="399"/>
      <c r="AG79" s="260"/>
      <c r="AH79" s="261"/>
      <c r="AI79" s="373"/>
      <c r="AJ79" s="373"/>
      <c r="AK79" s="373"/>
    </row>
    <row r="80" spans="1:37" ht="27.75" customHeight="1" x14ac:dyDescent="0.15">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285</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399"/>
      <c r="AF80" s="399"/>
      <c r="AG80" s="260"/>
      <c r="AH80" s="261"/>
      <c r="AI80" s="373"/>
      <c r="AJ80" s="373"/>
      <c r="AK80" s="373"/>
    </row>
    <row r="81" spans="1:37" ht="27.75" customHeight="1" x14ac:dyDescent="0.15">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286</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399"/>
      <c r="AF81" s="399"/>
      <c r="AG81" s="260"/>
      <c r="AH81" s="261"/>
      <c r="AI81" s="373"/>
      <c r="AJ81" s="373"/>
      <c r="AK81" s="373"/>
    </row>
    <row r="82" spans="1:37" ht="27.75" customHeight="1" x14ac:dyDescent="0.15">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287</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399"/>
      <c r="AF82" s="399"/>
      <c r="AG82" s="260"/>
      <c r="AH82" s="261"/>
      <c r="AI82" s="373"/>
      <c r="AJ82" s="373"/>
      <c r="AK82" s="373"/>
    </row>
    <row r="83" spans="1:37" ht="27.75" customHeight="1" x14ac:dyDescent="0.15">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288</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399"/>
      <c r="AF83" s="399"/>
      <c r="AG83" s="260"/>
      <c r="AH83" s="261"/>
      <c r="AI83" s="373"/>
      <c r="AJ83" s="373"/>
      <c r="AK83" s="373"/>
    </row>
    <row r="84" spans="1:37" ht="27.75" customHeight="1" x14ac:dyDescent="0.15">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289</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399"/>
      <c r="AF84" s="399"/>
      <c r="AG84" s="260"/>
      <c r="AH84" s="261"/>
      <c r="AI84" s="373"/>
      <c r="AJ84" s="373"/>
      <c r="AK84" s="373"/>
    </row>
    <row r="85" spans="1:37" ht="27.75" customHeight="1" x14ac:dyDescent="0.15">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290</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399"/>
      <c r="AF85" s="399"/>
      <c r="AG85" s="260"/>
      <c r="AH85" s="261"/>
      <c r="AI85" s="373"/>
      <c r="AJ85" s="373"/>
      <c r="AK85" s="373"/>
    </row>
    <row r="86" spans="1:37" ht="27.75" customHeight="1" x14ac:dyDescent="0.15">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291</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399"/>
      <c r="AF86" s="399"/>
      <c r="AG86" s="260"/>
      <c r="AH86" s="261"/>
      <c r="AI86" s="373"/>
      <c r="AJ86" s="373"/>
      <c r="AK86" s="373"/>
    </row>
    <row r="87" spans="1:37" ht="27.75" customHeight="1" x14ac:dyDescent="0.15">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292</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399"/>
      <c r="AF87" s="399"/>
      <c r="AG87" s="260"/>
      <c r="AH87" s="261"/>
      <c r="AI87" s="373"/>
      <c r="AJ87" s="373"/>
      <c r="AK87" s="373"/>
    </row>
    <row r="88" spans="1:37" ht="27.75" customHeight="1" x14ac:dyDescent="0.15">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293</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399"/>
      <c r="AF88" s="399"/>
      <c r="AG88" s="260"/>
      <c r="AH88" s="261"/>
      <c r="AI88" s="373"/>
      <c r="AJ88" s="373"/>
      <c r="AK88" s="373"/>
    </row>
    <row r="89" spans="1:37" ht="27.75" customHeight="1" x14ac:dyDescent="0.15">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294</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399"/>
      <c r="AF89" s="399"/>
      <c r="AG89" s="260"/>
      <c r="AH89" s="261"/>
      <c r="AI89" s="373"/>
      <c r="AJ89" s="373"/>
      <c r="AK89" s="373"/>
    </row>
    <row r="90" spans="1:37" ht="27.75" customHeight="1" x14ac:dyDescent="0.15">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295</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399"/>
      <c r="AF90" s="399"/>
      <c r="AG90" s="260"/>
      <c r="AH90" s="261"/>
      <c r="AI90" s="373"/>
      <c r="AJ90" s="373"/>
      <c r="AK90" s="373"/>
    </row>
    <row r="91" spans="1:37" ht="27.75" customHeight="1" x14ac:dyDescent="0.15">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296</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399"/>
      <c r="AF91" s="399"/>
      <c r="AG91" s="260"/>
      <c r="AH91" s="261"/>
      <c r="AI91" s="373"/>
      <c r="AJ91" s="373"/>
      <c r="AK91" s="373"/>
    </row>
    <row r="92" spans="1:37" ht="27.75" customHeight="1" x14ac:dyDescent="0.15">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297</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399"/>
      <c r="AF92" s="399"/>
      <c r="AG92" s="260"/>
      <c r="AH92" s="261"/>
      <c r="AI92" s="373"/>
      <c r="AJ92" s="373"/>
      <c r="AK92" s="373"/>
    </row>
    <row r="93" spans="1:37" ht="27.75" customHeight="1" x14ac:dyDescent="0.15">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298</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399"/>
      <c r="AF93" s="399"/>
      <c r="AG93" s="260"/>
      <c r="AH93" s="261"/>
      <c r="AI93" s="373"/>
      <c r="AJ93" s="373"/>
      <c r="AK93" s="373"/>
    </row>
    <row r="94" spans="1:37" ht="27.75" customHeight="1" x14ac:dyDescent="0.15">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299</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399"/>
      <c r="AF94" s="399"/>
      <c r="AG94" s="260"/>
      <c r="AH94" s="261"/>
      <c r="AI94" s="373"/>
      <c r="AJ94" s="373"/>
      <c r="AK94" s="373"/>
    </row>
    <row r="95" spans="1:37" ht="27.75" customHeight="1" x14ac:dyDescent="0.15">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300</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399"/>
      <c r="AF95" s="399"/>
      <c r="AG95" s="260"/>
      <c r="AH95" s="261"/>
      <c r="AI95" s="373"/>
      <c r="AJ95" s="373"/>
      <c r="AK95" s="373"/>
    </row>
    <row r="96" spans="1:37" ht="27.75" customHeight="1" x14ac:dyDescent="0.15">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301</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399"/>
      <c r="AF96" s="399"/>
      <c r="AG96" s="260"/>
      <c r="AH96" s="261"/>
      <c r="AI96" s="373"/>
      <c r="AJ96" s="373"/>
      <c r="AK96" s="373"/>
    </row>
    <row r="97" spans="1:37" ht="27.75" customHeight="1" x14ac:dyDescent="0.15">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302</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399"/>
      <c r="AF97" s="399"/>
      <c r="AG97" s="260"/>
      <c r="AH97" s="261"/>
      <c r="AI97" s="373"/>
      <c r="AJ97" s="373"/>
      <c r="AK97" s="373"/>
    </row>
    <row r="98" spans="1:37" ht="27.75" customHeight="1" x14ac:dyDescent="0.15">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303</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399"/>
      <c r="AF98" s="399"/>
      <c r="AG98" s="260"/>
      <c r="AH98" s="261"/>
      <c r="AI98" s="373"/>
      <c r="AJ98" s="373"/>
      <c r="AK98" s="373"/>
    </row>
    <row r="99" spans="1:37" ht="27.75" customHeight="1" x14ac:dyDescent="0.15">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304</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399"/>
      <c r="AF99" s="399"/>
      <c r="AG99" s="260"/>
      <c r="AH99" s="261"/>
      <c r="AI99" s="373"/>
      <c r="AJ99" s="373"/>
      <c r="AK99" s="373"/>
    </row>
    <row r="100" spans="1:37" ht="27.75" customHeight="1" x14ac:dyDescent="0.15">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305</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399"/>
      <c r="AF100" s="399"/>
      <c r="AG100" s="260"/>
      <c r="AH100" s="261"/>
      <c r="AI100" s="373"/>
      <c r="AJ100" s="373"/>
      <c r="AK100" s="373"/>
    </row>
    <row r="101" spans="1:37" ht="27.75" customHeight="1" x14ac:dyDescent="0.15">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306</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399"/>
      <c r="AF101" s="399"/>
      <c r="AG101" s="260"/>
      <c r="AH101" s="261"/>
      <c r="AI101" s="373"/>
      <c r="AJ101" s="373"/>
      <c r="AK101" s="373"/>
    </row>
    <row r="102" spans="1:37" ht="27.75" customHeight="1" x14ac:dyDescent="0.15">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307</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399"/>
      <c r="AF102" s="399"/>
      <c r="AG102" s="260"/>
      <c r="AH102" s="261"/>
      <c r="AI102" s="373"/>
      <c r="AJ102" s="373"/>
      <c r="AK102" s="373"/>
    </row>
    <row r="103" spans="1:37" ht="27.75" customHeight="1" x14ac:dyDescent="0.15">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308</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399"/>
      <c r="AF103" s="399"/>
      <c r="AG103" s="260"/>
      <c r="AH103" s="261"/>
      <c r="AI103" s="373"/>
      <c r="AJ103" s="373"/>
      <c r="AK103" s="373"/>
    </row>
    <row r="104" spans="1:37" ht="27.75" customHeight="1" x14ac:dyDescent="0.15">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309</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399"/>
      <c r="AF104" s="399"/>
      <c r="AG104" s="260"/>
      <c r="AH104" s="261"/>
      <c r="AI104" s="373"/>
      <c r="AJ104" s="373"/>
      <c r="AK104" s="373"/>
    </row>
    <row r="105" spans="1:37" ht="27.75" customHeight="1" x14ac:dyDescent="0.15">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310</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399"/>
      <c r="AF105" s="399"/>
      <c r="AG105" s="260"/>
      <c r="AH105" s="261"/>
      <c r="AI105" s="373"/>
      <c r="AJ105" s="373"/>
      <c r="AK105" s="373"/>
    </row>
    <row r="106" spans="1:37" ht="27.75" customHeight="1" x14ac:dyDescent="0.15">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311</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399"/>
      <c r="AF106" s="399"/>
      <c r="AG106" s="260"/>
      <c r="AH106" s="261"/>
      <c r="AI106" s="373"/>
      <c r="AJ106" s="373"/>
      <c r="AK106" s="373"/>
    </row>
    <row r="107" spans="1:37" ht="27.75" customHeight="1" x14ac:dyDescent="0.15">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312</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399"/>
      <c r="AF107" s="399"/>
      <c r="AG107" s="260"/>
      <c r="AH107" s="261"/>
      <c r="AI107" s="373"/>
      <c r="AJ107" s="373"/>
      <c r="AK107" s="373"/>
    </row>
    <row r="108" spans="1:37" ht="27.75" customHeight="1" x14ac:dyDescent="0.15">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313</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399"/>
      <c r="AF108" s="399"/>
      <c r="AG108" s="260"/>
      <c r="AH108" s="261"/>
      <c r="AI108" s="373"/>
      <c r="AJ108" s="373"/>
      <c r="AK108" s="373"/>
    </row>
    <row r="109" spans="1:37" ht="27.75" customHeight="1" x14ac:dyDescent="0.15">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314</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399"/>
      <c r="AF109" s="399"/>
      <c r="AG109" s="260"/>
      <c r="AH109" s="261"/>
      <c r="AI109" s="373"/>
      <c r="AJ109" s="373"/>
      <c r="AK109" s="373"/>
    </row>
    <row r="110" spans="1:37" ht="27.75" customHeight="1" x14ac:dyDescent="0.15">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315</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399"/>
      <c r="AF110" s="399"/>
      <c r="AG110" s="260"/>
      <c r="AH110" s="261"/>
      <c r="AI110" s="373"/>
      <c r="AJ110" s="373"/>
      <c r="AK110" s="373"/>
    </row>
    <row r="111" spans="1:37" ht="27.75" customHeight="1" x14ac:dyDescent="0.15">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316</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399"/>
      <c r="AF111" s="399"/>
      <c r="AG111" s="260"/>
      <c r="AH111" s="261"/>
      <c r="AI111" s="373"/>
      <c r="AJ111" s="373"/>
      <c r="AK111" s="373"/>
    </row>
    <row r="112" spans="1:37" ht="27.75" customHeight="1" x14ac:dyDescent="0.15">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317</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399"/>
      <c r="AF112" s="399"/>
      <c r="AG112" s="260"/>
      <c r="AH112" s="261"/>
      <c r="AI112" s="373"/>
      <c r="AJ112" s="373"/>
      <c r="AK112" s="373"/>
    </row>
    <row r="113" spans="1:37" ht="27.75" customHeight="1" x14ac:dyDescent="0.15">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318</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399"/>
      <c r="AF113" s="399"/>
      <c r="AG113" s="260"/>
      <c r="AH113" s="261"/>
      <c r="AI113" s="373"/>
      <c r="AJ113" s="373"/>
      <c r="AK113" s="373"/>
    </row>
    <row r="114" spans="1:37" ht="27.75" customHeight="1" x14ac:dyDescent="0.15">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319</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399"/>
      <c r="AF114" s="399"/>
      <c r="AG114" s="260"/>
      <c r="AH114" s="261"/>
      <c r="AI114" s="373"/>
      <c r="AJ114" s="373"/>
      <c r="AK114" s="373"/>
    </row>
    <row r="115" spans="1:37" ht="27.75" customHeight="1" x14ac:dyDescent="0.15">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320</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399"/>
      <c r="AF115" s="399"/>
      <c r="AG115" s="260"/>
      <c r="AH115" s="261"/>
      <c r="AI115" s="373"/>
      <c r="AJ115" s="373"/>
      <c r="AK115" s="373"/>
    </row>
    <row r="116" spans="1:37" ht="27.75" customHeight="1" x14ac:dyDescent="0.15">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321</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399"/>
      <c r="AF116" s="399"/>
      <c r="AG116" s="260"/>
      <c r="AH116" s="261"/>
      <c r="AI116" s="373"/>
      <c r="AJ116" s="373"/>
      <c r="AK116" s="373"/>
    </row>
    <row r="117" spans="1:37" ht="27.75" customHeight="1" x14ac:dyDescent="0.15">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322</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399"/>
      <c r="AF117" s="399"/>
      <c r="AG117" s="260"/>
      <c r="AH117" s="261"/>
      <c r="AI117" s="373"/>
      <c r="AJ117" s="373"/>
      <c r="AK117" s="373"/>
    </row>
    <row r="118" spans="1:37" ht="27.75" customHeight="1" x14ac:dyDescent="0.15">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323</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1"/>
      <c r="AF118" s="401"/>
      <c r="AG118" s="257"/>
      <c r="AH118" s="258"/>
      <c r="AI118" s="375"/>
      <c r="AJ118" s="375"/>
      <c r="AK118" s="375"/>
    </row>
    <row r="119" spans="1:37" x14ac:dyDescent="0.15">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x14ac:dyDescent="0.15">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x14ac:dyDescent="0.15">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x14ac:dyDescent="0.15">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x14ac:dyDescent="0.15">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xr:uid="{00000000-0009-0000-0000-000003000000}"/>
  <mergeCells count="49">
    <mergeCell ref="AH14:AH17"/>
    <mergeCell ref="AG16:AG17"/>
    <mergeCell ref="AE16:AE17"/>
    <mergeCell ref="AI13:AK14"/>
    <mergeCell ref="AI15:AK15"/>
    <mergeCell ref="AI16:AI17"/>
    <mergeCell ref="AJ16:AJ17"/>
    <mergeCell ref="AK16:AK17"/>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B10:P10"/>
    <mergeCell ref="AE14:AG15"/>
    <mergeCell ref="R14:R17"/>
    <mergeCell ref="S14:S17"/>
    <mergeCell ref="U16:U17"/>
    <mergeCell ref="Y16:Y17"/>
    <mergeCell ref="AB14:AD15"/>
    <mergeCell ref="A13:A16"/>
    <mergeCell ref="B13:K17"/>
    <mergeCell ref="M13:M17"/>
    <mergeCell ref="P13:P17"/>
    <mergeCell ref="Q13:Q17"/>
    <mergeCell ref="N14:O14"/>
    <mergeCell ref="AB5:AD5"/>
    <mergeCell ref="V9:AF9"/>
    <mergeCell ref="AF16:AF17"/>
    <mergeCell ref="Z16:Z17"/>
    <mergeCell ref="AA16:AA17"/>
    <mergeCell ref="AB16:AB17"/>
    <mergeCell ref="AC16:AC17"/>
    <mergeCell ref="AD16:AD17"/>
    <mergeCell ref="X5:X6"/>
    <mergeCell ref="V10:AF10"/>
    <mergeCell ref="AE5:AE6"/>
    <mergeCell ref="Y5:AA5"/>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"加算Ⅰ,加算Ⅱ,加算Ⅲ,加算Ⅳ,加算Ⅴ"</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37"/>
  <sheetViews>
    <sheetView topLeftCell="A4" workbookViewId="0">
      <selection activeCell="A25" sqref="A25"/>
    </sheetView>
  </sheetViews>
  <sheetFormatPr defaultRowHeight="13.5" x14ac:dyDescent="0.15"/>
  <cols>
    <col min="1" max="1" width="48" customWidth="1"/>
  </cols>
  <sheetData>
    <row r="1" spans="1:1" x14ac:dyDescent="0.15">
      <c r="A1" s="1"/>
    </row>
    <row r="2" spans="1:1" ht="22.5" customHeight="1" thickBot="1" x14ac:dyDescent="0.2">
      <c r="A2" s="1" t="s">
        <v>10</v>
      </c>
    </row>
    <row r="3" spans="1:1" ht="39.75" customHeight="1" thickBot="1" x14ac:dyDescent="0.2">
      <c r="A3" s="2" t="s">
        <v>8</v>
      </c>
    </row>
    <row r="4" spans="1:1" ht="16.5" customHeight="1" x14ac:dyDescent="0.15">
      <c r="A4" s="3" t="s">
        <v>11</v>
      </c>
    </row>
    <row r="5" spans="1:1" ht="16.5" customHeight="1" x14ac:dyDescent="0.15">
      <c r="A5" s="5" t="s">
        <v>12</v>
      </c>
    </row>
    <row r="6" spans="1:1" ht="16.5" customHeight="1" x14ac:dyDescent="0.15">
      <c r="A6" s="4" t="s">
        <v>146</v>
      </c>
    </row>
    <row r="7" spans="1:1" ht="16.5" customHeight="1" x14ac:dyDescent="0.15">
      <c r="A7" s="4" t="s">
        <v>335</v>
      </c>
    </row>
    <row r="8" spans="1:1" ht="16.5" customHeight="1" x14ac:dyDescent="0.15">
      <c r="A8" s="4" t="s">
        <v>13</v>
      </c>
    </row>
    <row r="9" spans="1:1" ht="16.5" customHeight="1" x14ac:dyDescent="0.15">
      <c r="A9" s="4" t="s">
        <v>14</v>
      </c>
    </row>
    <row r="10" spans="1:1" ht="16.5" customHeight="1" x14ac:dyDescent="0.15">
      <c r="A10" s="4" t="s">
        <v>336</v>
      </c>
    </row>
    <row r="11" spans="1:1" ht="16.5" customHeight="1" x14ac:dyDescent="0.15">
      <c r="A11" s="4" t="s">
        <v>344</v>
      </c>
    </row>
    <row r="12" spans="1:1" ht="16.5" customHeight="1" x14ac:dyDescent="0.15">
      <c r="A12" s="4" t="s">
        <v>15</v>
      </c>
    </row>
    <row r="13" spans="1:1" ht="16.5" customHeight="1" x14ac:dyDescent="0.15">
      <c r="A13" s="4" t="s">
        <v>337</v>
      </c>
    </row>
    <row r="14" spans="1:1" ht="16.5" customHeight="1" x14ac:dyDescent="0.15">
      <c r="A14" s="4" t="s">
        <v>338</v>
      </c>
    </row>
    <row r="15" spans="1:1" ht="16.5" customHeight="1" x14ac:dyDescent="0.15">
      <c r="A15" s="5" t="s">
        <v>16</v>
      </c>
    </row>
    <row r="16" spans="1:1" ht="16.5" customHeight="1" x14ac:dyDescent="0.15">
      <c r="A16" s="4" t="s">
        <v>339</v>
      </c>
    </row>
    <row r="17" spans="1:1" ht="16.5" customHeight="1" x14ac:dyDescent="0.15">
      <c r="A17" s="4" t="s">
        <v>17</v>
      </c>
    </row>
    <row r="18" spans="1:1" ht="16.5" customHeight="1" x14ac:dyDescent="0.15">
      <c r="A18" s="5" t="s">
        <v>18</v>
      </c>
    </row>
    <row r="19" spans="1:1" ht="16.5" customHeight="1" x14ac:dyDescent="0.15">
      <c r="A19" s="4" t="s">
        <v>340</v>
      </c>
    </row>
    <row r="20" spans="1:1" ht="16.5" customHeight="1" x14ac:dyDescent="0.15">
      <c r="A20" s="5" t="s">
        <v>19</v>
      </c>
    </row>
    <row r="21" spans="1:1" ht="16.5" customHeight="1" x14ac:dyDescent="0.15">
      <c r="A21" s="4" t="s">
        <v>341</v>
      </c>
    </row>
    <row r="22" spans="1:1" ht="16.5" customHeight="1" x14ac:dyDescent="0.15">
      <c r="A22" s="5" t="s">
        <v>20</v>
      </c>
    </row>
    <row r="23" spans="1:1" ht="16.5" customHeight="1" x14ac:dyDescent="0.15">
      <c r="A23" s="4" t="s">
        <v>343</v>
      </c>
    </row>
    <row r="24" spans="1:1" ht="16.5" customHeight="1" x14ac:dyDescent="0.15">
      <c r="A24" s="4" t="s">
        <v>21</v>
      </c>
    </row>
    <row r="25" spans="1:1" ht="16.5" customHeight="1" x14ac:dyDescent="0.15">
      <c r="A25" s="4" t="s">
        <v>342</v>
      </c>
    </row>
    <row r="26" spans="1:1" ht="16.5" customHeight="1" x14ac:dyDescent="0.15">
      <c r="A26" s="4" t="s">
        <v>198</v>
      </c>
    </row>
    <row r="27" spans="1:1" ht="16.5" customHeight="1" x14ac:dyDescent="0.15">
      <c r="A27" s="4" t="s">
        <v>199</v>
      </c>
    </row>
    <row r="28" spans="1:1" s="362" customFormat="1" ht="18" customHeight="1" x14ac:dyDescent="0.15">
      <c r="A28" s="363" t="s">
        <v>325</v>
      </c>
    </row>
    <row r="29" spans="1:1" s="362" customFormat="1" ht="18" customHeight="1" x14ac:dyDescent="0.15">
      <c r="A29" s="363" t="s">
        <v>326</v>
      </c>
    </row>
    <row r="30" spans="1:1" s="362" customFormat="1" ht="18" customHeight="1" x14ac:dyDescent="0.15">
      <c r="A30" s="363" t="s">
        <v>327</v>
      </c>
    </row>
    <row r="31" spans="1:1" s="362" customFormat="1" ht="18" customHeight="1" x14ac:dyDescent="0.15">
      <c r="A31" s="363" t="s">
        <v>328</v>
      </c>
    </row>
    <row r="32" spans="1:1" s="362" customFormat="1" ht="18" customHeight="1" x14ac:dyDescent="0.15">
      <c r="A32" s="363" t="s">
        <v>329</v>
      </c>
    </row>
    <row r="33" spans="1:1" s="362" customFormat="1" ht="18" customHeight="1" x14ac:dyDescent="0.15">
      <c r="A33" s="363" t="s">
        <v>330</v>
      </c>
    </row>
    <row r="34" spans="1:1" s="362" customFormat="1" ht="18" customHeight="1" x14ac:dyDescent="0.15">
      <c r="A34" s="363" t="s">
        <v>331</v>
      </c>
    </row>
    <row r="35" spans="1:1" s="362" customFormat="1" ht="18" customHeight="1" x14ac:dyDescent="0.15">
      <c r="A35" s="363" t="s">
        <v>332</v>
      </c>
    </row>
    <row r="36" spans="1:1" s="362" customFormat="1" ht="18" customHeight="1" x14ac:dyDescent="0.15">
      <c r="A36" s="363" t="s">
        <v>333</v>
      </c>
    </row>
    <row r="37" spans="1:1" s="362" customFormat="1" ht="18" customHeight="1" thickBot="1" x14ac:dyDescent="0.2">
      <c r="A37" s="364" t="s">
        <v>334</v>
      </c>
    </row>
  </sheetData>
  <phoneticPr fontId="2"/>
  <printOptions horizontalCentered="1"/>
  <pageMargins left="0.39370078740157483" right="0.39370078740157483" top="0.78740157480314965" bottom="0.39370078740157483"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2022-06-28T01:24:07Z</dcterms:modified>
</cp:coreProperties>
</file>