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2091FF7A-F194-4B18-927F-3CECD0C891F6}" xr6:coauthVersionLast="47" xr6:coauthVersionMax="47" xr10:uidLastSave="{00000000-0000-0000-0000-000000000000}"/>
  <bookViews>
    <workbookView xWindow="20370" yWindow="-2235" windowWidth="29040" windowHeight="16440" firstSheet="2" activeTab="2" xr2:uid="{298FE9F7-0F98-4371-9531-1C0F7764E987}"/>
  </bookViews>
  <sheets>
    <sheet name="使い方説明" sheetId="6" state="hidden" r:id="rId1"/>
    <sheet name="①水道料金" sheetId="1" state="hidden" r:id="rId2"/>
    <sheet name="②上下(業務用)" sheetId="3" r:id="rId3"/>
    <sheet name="②-3業務 (2)" sheetId="2" state="hidden" r:id="rId4"/>
    <sheet name="②-3業務" sheetId="4" state="hidden" r:id="rId5"/>
    <sheet name="②-3下業務" sheetId="5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5">'②-3下業務'!$A$1:$U$54</definedName>
    <definedName name="_xlnm.Print_Area" localSheetId="4">'②-3業務'!$A$1:$U$54</definedName>
    <definedName name="_xlnm.Print_Area" localSheetId="3">'②-3業務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 localSheetId="0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 localSheetId="0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 localSheetId="0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 localSheetId="0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 localSheetId="0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 localSheetId="0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 localSheetId="0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 localSheetId="0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 localSheetId="0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 localSheetId="0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 localSheetId="0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 localSheetId="0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9" i="3"/>
  <c r="Q49" i="5"/>
  <c r="F53" i="5"/>
  <c r="N52" i="5"/>
  <c r="M52" i="5"/>
  <c r="M53" i="5" s="1"/>
  <c r="A52" i="5"/>
  <c r="L51" i="5"/>
  <c r="L53" i="5" s="1"/>
  <c r="O52" i="5"/>
  <c r="A51" i="5"/>
  <c r="K50" i="5"/>
  <c r="K53" i="5" s="1"/>
  <c r="A50" i="5"/>
  <c r="J49" i="5"/>
  <c r="O49" i="5" s="1"/>
  <c r="A49" i="5"/>
  <c r="N48" i="5"/>
  <c r="I48" i="5"/>
  <c r="I53" i="5" s="1"/>
  <c r="A48" i="5"/>
  <c r="H47" i="5"/>
  <c r="H53" i="5" s="1"/>
  <c r="A47" i="5"/>
  <c r="G46" i="5"/>
  <c r="O46" i="5" s="1"/>
  <c r="A46" i="5"/>
  <c r="N45" i="5"/>
  <c r="F45" i="5"/>
  <c r="O45" i="5" s="1"/>
  <c r="A45" i="5"/>
  <c r="E44" i="5"/>
  <c r="E53" i="5" s="1"/>
  <c r="A44" i="5"/>
  <c r="D43" i="5"/>
  <c r="O43" i="5" s="1"/>
  <c r="A43" i="5"/>
  <c r="C42" i="5"/>
  <c r="O42" i="5" s="1"/>
  <c r="A42" i="5"/>
  <c r="F7" i="3"/>
  <c r="A35" i="5"/>
  <c r="B34" i="5"/>
  <c r="B35" i="5" s="1"/>
  <c r="A34" i="5"/>
  <c r="A33" i="5"/>
  <c r="A32" i="5"/>
  <c r="A31" i="5"/>
  <c r="A30" i="5"/>
  <c r="A29" i="5"/>
  <c r="A28" i="5"/>
  <c r="A27" i="5"/>
  <c r="A26" i="5"/>
  <c r="O25" i="5"/>
  <c r="Q36" i="5" s="1"/>
  <c r="C25" i="5"/>
  <c r="A25" i="5"/>
  <c r="Q19" i="5"/>
  <c r="B18" i="5"/>
  <c r="B17" i="5"/>
  <c r="O8" i="5"/>
  <c r="E2" i="5"/>
  <c r="E10" i="5" s="1"/>
  <c r="A52" i="4"/>
  <c r="A51" i="4"/>
  <c r="A50" i="4"/>
  <c r="A49" i="4"/>
  <c r="A48" i="4"/>
  <c r="A47" i="4"/>
  <c r="A46" i="4"/>
  <c r="A45" i="4"/>
  <c r="A44" i="4"/>
  <c r="A43" i="4"/>
  <c r="C42" i="4"/>
  <c r="O42" i="4" s="1"/>
  <c r="Q53" i="4" s="1"/>
  <c r="A42" i="4"/>
  <c r="A35" i="4"/>
  <c r="A34" i="4"/>
  <c r="A33" i="4"/>
  <c r="A32" i="4"/>
  <c r="A31" i="4"/>
  <c r="A30" i="4"/>
  <c r="A29" i="4"/>
  <c r="A28" i="4"/>
  <c r="A27" i="4"/>
  <c r="A26" i="4"/>
  <c r="O25" i="4"/>
  <c r="Q36" i="4" s="1"/>
  <c r="C25" i="4"/>
  <c r="A25" i="4"/>
  <c r="Q19" i="4"/>
  <c r="O8" i="4"/>
  <c r="E2" i="4"/>
  <c r="L17" i="4" s="1"/>
  <c r="A52" i="2"/>
  <c r="A51" i="2"/>
  <c r="A50" i="2"/>
  <c r="A49" i="2"/>
  <c r="A48" i="2"/>
  <c r="A47" i="2"/>
  <c r="A46" i="2"/>
  <c r="A45" i="2"/>
  <c r="A44" i="2"/>
  <c r="A43" i="2"/>
  <c r="A42" i="2"/>
  <c r="A35" i="2"/>
  <c r="A34" i="2"/>
  <c r="A33" i="2"/>
  <c r="A32" i="2"/>
  <c r="A31" i="2"/>
  <c r="A30" i="2"/>
  <c r="A29" i="2"/>
  <c r="A28" i="2"/>
  <c r="A27" i="2"/>
  <c r="A26" i="2"/>
  <c r="C25" i="2"/>
  <c r="C42" i="2" s="1"/>
  <c r="O42" i="2" s="1"/>
  <c r="A25" i="2"/>
  <c r="I14" i="2"/>
  <c r="I19" i="2" s="1"/>
  <c r="O8" i="2"/>
  <c r="Q19" i="2" s="1"/>
  <c r="E2" i="2"/>
  <c r="K16" i="2" s="1"/>
  <c r="Q53" i="5" l="1"/>
  <c r="N44" i="5"/>
  <c r="N47" i="5"/>
  <c r="N50" i="5"/>
  <c r="D53" i="5"/>
  <c r="O47" i="5"/>
  <c r="R53" i="5" s="1"/>
  <c r="R54" i="5" s="1"/>
  <c r="G53" i="5"/>
  <c r="O50" i="5"/>
  <c r="O48" i="5"/>
  <c r="N51" i="5"/>
  <c r="O44" i="5"/>
  <c r="O51" i="5"/>
  <c r="J53" i="5"/>
  <c r="N43" i="5"/>
  <c r="N46" i="5"/>
  <c r="N49" i="5"/>
  <c r="F11" i="4"/>
  <c r="F19" i="4" s="1"/>
  <c r="N11" i="4"/>
  <c r="G12" i="4"/>
  <c r="H2" i="5"/>
  <c r="I14" i="4"/>
  <c r="O14" i="4" s="1"/>
  <c r="H13" i="5"/>
  <c r="O13" i="5" s="1"/>
  <c r="J15" i="4"/>
  <c r="J19" i="4" s="1"/>
  <c r="H2" i="2"/>
  <c r="F11" i="2"/>
  <c r="O11" i="2" s="1"/>
  <c r="H13" i="2"/>
  <c r="H30" i="2" s="1"/>
  <c r="N17" i="4"/>
  <c r="L19" i="4"/>
  <c r="O17" i="4"/>
  <c r="L34" i="4"/>
  <c r="Q54" i="4"/>
  <c r="N16" i="2"/>
  <c r="K33" i="2"/>
  <c r="K19" i="2"/>
  <c r="O16" i="2"/>
  <c r="Q53" i="2"/>
  <c r="Q37" i="4"/>
  <c r="E27" i="5"/>
  <c r="E19" i="5"/>
  <c r="N10" i="5"/>
  <c r="O10" i="5"/>
  <c r="Q37" i="5"/>
  <c r="D9" i="2"/>
  <c r="N14" i="2"/>
  <c r="L17" i="2"/>
  <c r="F19" i="2"/>
  <c r="E10" i="4"/>
  <c r="O12" i="4"/>
  <c r="M18" i="4"/>
  <c r="I19" i="4"/>
  <c r="F28" i="4"/>
  <c r="J32" i="4"/>
  <c r="K16" i="5"/>
  <c r="M18" i="5"/>
  <c r="O18" i="5" s="1"/>
  <c r="G12" i="2"/>
  <c r="O14" i="2"/>
  <c r="O25" i="2"/>
  <c r="H2" i="4"/>
  <c r="H13" i="4"/>
  <c r="O15" i="4"/>
  <c r="F11" i="5"/>
  <c r="I31" i="2"/>
  <c r="J15" i="2"/>
  <c r="H19" i="2"/>
  <c r="K16" i="4"/>
  <c r="I14" i="5"/>
  <c r="E10" i="2"/>
  <c r="M18" i="2"/>
  <c r="D9" i="5"/>
  <c r="G29" i="4"/>
  <c r="I31" i="4"/>
  <c r="G12" i="5"/>
  <c r="L17" i="5"/>
  <c r="D9" i="4"/>
  <c r="O11" i="4"/>
  <c r="J15" i="5"/>
  <c r="O53" i="5" l="1"/>
  <c r="N53" i="5"/>
  <c r="Q54" i="5"/>
  <c r="S53" i="5"/>
  <c r="H19" i="5"/>
  <c r="N14" i="4"/>
  <c r="N13" i="5"/>
  <c r="G19" i="4"/>
  <c r="N12" i="4"/>
  <c r="H30" i="5"/>
  <c r="O30" i="5" s="1"/>
  <c r="N15" i="4"/>
  <c r="N13" i="2"/>
  <c r="O13" i="2"/>
  <c r="F28" i="2"/>
  <c r="N11" i="2"/>
  <c r="K36" i="2"/>
  <c r="O33" i="2"/>
  <c r="K50" i="2"/>
  <c r="N33" i="2"/>
  <c r="O28" i="4"/>
  <c r="F45" i="4"/>
  <c r="F36" i="4"/>
  <c r="N28" i="4"/>
  <c r="O17" i="5"/>
  <c r="N17" i="5"/>
  <c r="L19" i="5"/>
  <c r="L34" i="5"/>
  <c r="O18" i="2"/>
  <c r="M19" i="2"/>
  <c r="N18" i="2"/>
  <c r="M35" i="2"/>
  <c r="F19" i="5"/>
  <c r="O11" i="5"/>
  <c r="N11" i="5"/>
  <c r="F28" i="5"/>
  <c r="O12" i="2"/>
  <c r="N12" i="2"/>
  <c r="G19" i="2"/>
  <c r="G29" i="2"/>
  <c r="Q54" i="2"/>
  <c r="G19" i="5"/>
  <c r="O12" i="5"/>
  <c r="N12" i="5"/>
  <c r="G29" i="5"/>
  <c r="O10" i="2"/>
  <c r="N10" i="2"/>
  <c r="E19" i="2"/>
  <c r="E27" i="2"/>
  <c r="M35" i="4"/>
  <c r="M19" i="4"/>
  <c r="O18" i="4"/>
  <c r="N18" i="4"/>
  <c r="D19" i="2"/>
  <c r="D26" i="2"/>
  <c r="O9" i="2"/>
  <c r="N9" i="2"/>
  <c r="L19" i="2"/>
  <c r="L34" i="2"/>
  <c r="O17" i="2"/>
  <c r="N17" i="2"/>
  <c r="H36" i="5"/>
  <c r="N9" i="4"/>
  <c r="O9" i="4"/>
  <c r="D19" i="4"/>
  <c r="D26" i="4"/>
  <c r="I36" i="2"/>
  <c r="O31" i="2"/>
  <c r="I48" i="2"/>
  <c r="N31" i="2"/>
  <c r="I31" i="5"/>
  <c r="O14" i="5"/>
  <c r="N14" i="5"/>
  <c r="I19" i="5"/>
  <c r="O13" i="4"/>
  <c r="N13" i="4"/>
  <c r="H30" i="4"/>
  <c r="H19" i="4"/>
  <c r="E27" i="4"/>
  <c r="E19" i="4"/>
  <c r="O10" i="4"/>
  <c r="N10" i="4"/>
  <c r="O27" i="5"/>
  <c r="N27" i="5"/>
  <c r="E36" i="5"/>
  <c r="L36" i="4"/>
  <c r="O34" i="4"/>
  <c r="L51" i="4"/>
  <c r="N34" i="4"/>
  <c r="J19" i="2"/>
  <c r="O15" i="2"/>
  <c r="J32" i="2"/>
  <c r="N15" i="2"/>
  <c r="J36" i="4"/>
  <c r="O32" i="4"/>
  <c r="J49" i="4"/>
  <c r="N32" i="4"/>
  <c r="H36" i="2"/>
  <c r="O30" i="2"/>
  <c r="H47" i="2"/>
  <c r="N30" i="2"/>
  <c r="O31" i="4"/>
  <c r="I48" i="4"/>
  <c r="N31" i="4"/>
  <c r="I36" i="4"/>
  <c r="N15" i="5"/>
  <c r="J19" i="5"/>
  <c r="J32" i="5"/>
  <c r="O15" i="5"/>
  <c r="O29" i="4"/>
  <c r="G46" i="4"/>
  <c r="N29" i="4"/>
  <c r="G36" i="4"/>
  <c r="M35" i="5"/>
  <c r="M19" i="5"/>
  <c r="N18" i="5"/>
  <c r="K33" i="4"/>
  <c r="O16" i="4"/>
  <c r="N16" i="4"/>
  <c r="K19" i="4"/>
  <c r="K33" i="5"/>
  <c r="K19" i="5"/>
  <c r="O16" i="5"/>
  <c r="N16" i="5"/>
  <c r="O9" i="5"/>
  <c r="N9" i="5"/>
  <c r="D19" i="5"/>
  <c r="D26" i="5"/>
  <c r="Q36" i="2"/>
  <c r="S54" i="5" l="1"/>
  <c r="T53" i="5"/>
  <c r="T54" i="5" s="1"/>
  <c r="N30" i="5"/>
  <c r="O28" i="2"/>
  <c r="F45" i="2"/>
  <c r="F36" i="2"/>
  <c r="N28" i="2"/>
  <c r="D36" i="4"/>
  <c r="O26" i="4"/>
  <c r="D43" i="4"/>
  <c r="N26" i="4"/>
  <c r="M36" i="5"/>
  <c r="N35" i="5"/>
  <c r="O35" i="5"/>
  <c r="Q37" i="2"/>
  <c r="O33" i="5"/>
  <c r="N33" i="5"/>
  <c r="K36" i="5"/>
  <c r="N19" i="4"/>
  <c r="O2" i="4" s="1"/>
  <c r="O34" i="2"/>
  <c r="L51" i="2"/>
  <c r="N34" i="2"/>
  <c r="L36" i="2"/>
  <c r="F36" i="5"/>
  <c r="O28" i="5"/>
  <c r="N28" i="5"/>
  <c r="N34" i="5"/>
  <c r="L36" i="5"/>
  <c r="O34" i="5"/>
  <c r="O51" i="4"/>
  <c r="N51" i="4"/>
  <c r="L53" i="4"/>
  <c r="R19" i="4"/>
  <c r="S19" i="4" s="1"/>
  <c r="O19" i="4"/>
  <c r="O45" i="4"/>
  <c r="F53" i="4"/>
  <c r="N45" i="4"/>
  <c r="N46" i="4"/>
  <c r="G53" i="4"/>
  <c r="O46" i="4"/>
  <c r="N48" i="4"/>
  <c r="I53" i="4"/>
  <c r="O48" i="4"/>
  <c r="O27" i="4"/>
  <c r="E44" i="4"/>
  <c r="N27" i="4"/>
  <c r="E36" i="4"/>
  <c r="I36" i="5"/>
  <c r="O31" i="5"/>
  <c r="N31" i="5"/>
  <c r="N2" i="4"/>
  <c r="N2" i="2"/>
  <c r="E36" i="2"/>
  <c r="O27" i="2"/>
  <c r="E44" i="2"/>
  <c r="N27" i="2"/>
  <c r="J53" i="4"/>
  <c r="O49" i="4"/>
  <c r="N49" i="4"/>
  <c r="N19" i="5"/>
  <c r="O2" i="5" s="1"/>
  <c r="R19" i="2"/>
  <c r="S19" i="2" s="1"/>
  <c r="O19" i="2"/>
  <c r="O19" i="5"/>
  <c r="R19" i="5"/>
  <c r="S19" i="5" s="1"/>
  <c r="K36" i="4"/>
  <c r="O33" i="4"/>
  <c r="K50" i="4"/>
  <c r="N33" i="4"/>
  <c r="H36" i="4"/>
  <c r="O30" i="4"/>
  <c r="H47" i="4"/>
  <c r="N30" i="4"/>
  <c r="O48" i="2"/>
  <c r="N48" i="2"/>
  <c r="I53" i="2"/>
  <c r="O26" i="2"/>
  <c r="D43" i="2"/>
  <c r="N26" i="2"/>
  <c r="D36" i="2"/>
  <c r="G36" i="2"/>
  <c r="O29" i="2"/>
  <c r="G46" i="2"/>
  <c r="N29" i="2"/>
  <c r="M36" i="2"/>
  <c r="O35" i="2"/>
  <c r="M52" i="2"/>
  <c r="N35" i="2"/>
  <c r="K53" i="2"/>
  <c r="O50" i="2"/>
  <c r="N50" i="2"/>
  <c r="O26" i="5"/>
  <c r="D36" i="5"/>
  <c r="N26" i="5"/>
  <c r="N2" i="5"/>
  <c r="O32" i="5"/>
  <c r="N32" i="5"/>
  <c r="J36" i="5"/>
  <c r="O47" i="2"/>
  <c r="N47" i="2"/>
  <c r="H53" i="2"/>
  <c r="O32" i="2"/>
  <c r="J49" i="2"/>
  <c r="N32" i="2"/>
  <c r="J36" i="2"/>
  <c r="N19" i="2"/>
  <c r="O2" i="2" s="1"/>
  <c r="O35" i="4"/>
  <c r="M52" i="4"/>
  <c r="N35" i="4"/>
  <c r="M36" i="4"/>
  <c r="O29" i="5"/>
  <c r="N29" i="5"/>
  <c r="G36" i="5"/>
  <c r="U53" i="5" l="1"/>
  <c r="U54" i="5" s="1"/>
  <c r="N36" i="5"/>
  <c r="O45" i="2"/>
  <c r="F53" i="2"/>
  <c r="N45" i="2"/>
  <c r="T19" i="5"/>
  <c r="U19" i="5" s="1"/>
  <c r="R36" i="4"/>
  <c r="O36" i="4"/>
  <c r="N36" i="2"/>
  <c r="H53" i="4"/>
  <c r="O47" i="4"/>
  <c r="N47" i="4"/>
  <c r="E53" i="2"/>
  <c r="O44" i="2"/>
  <c r="N44" i="2"/>
  <c r="N36" i="4"/>
  <c r="O49" i="2"/>
  <c r="N49" i="2"/>
  <c r="J53" i="2"/>
  <c r="M53" i="2"/>
  <c r="O52" i="2"/>
  <c r="N52" i="2"/>
  <c r="O43" i="2"/>
  <c r="N43" i="2"/>
  <c r="D53" i="2"/>
  <c r="T19" i="2"/>
  <c r="U19" i="2" s="1"/>
  <c r="D7" i="1" s="1"/>
  <c r="N44" i="4"/>
  <c r="E53" i="4"/>
  <c r="O44" i="4"/>
  <c r="O51" i="2"/>
  <c r="N51" i="2"/>
  <c r="L53" i="2"/>
  <c r="R36" i="2"/>
  <c r="O36" i="2"/>
  <c r="N52" i="4"/>
  <c r="O52" i="4"/>
  <c r="M53" i="4"/>
  <c r="R36" i="5"/>
  <c r="O36" i="5"/>
  <c r="N50" i="4"/>
  <c r="K53" i="4"/>
  <c r="O50" i="4"/>
  <c r="G53" i="2"/>
  <c r="O46" i="2"/>
  <c r="N46" i="2"/>
  <c r="T19" i="4"/>
  <c r="U19" i="4" s="1"/>
  <c r="O43" i="4"/>
  <c r="N43" i="4"/>
  <c r="D53" i="4"/>
  <c r="N53" i="4" l="1"/>
  <c r="R37" i="2"/>
  <c r="S36" i="2"/>
  <c r="R53" i="4"/>
  <c r="O53" i="4"/>
  <c r="N53" i="2"/>
  <c r="R37" i="5"/>
  <c r="S36" i="5"/>
  <c r="R53" i="2"/>
  <c r="O53" i="2"/>
  <c r="R37" i="4"/>
  <c r="S36" i="4"/>
  <c r="R54" i="2" l="1"/>
  <c r="S53" i="2"/>
  <c r="S37" i="5"/>
  <c r="T36" i="5"/>
  <c r="T37" i="5" s="1"/>
  <c r="R54" i="4"/>
  <c r="S53" i="4"/>
  <c r="T36" i="4"/>
  <c r="T37" i="4" s="1"/>
  <c r="S37" i="4"/>
  <c r="S37" i="2"/>
  <c r="T36" i="2"/>
  <c r="T37" i="2" s="1"/>
  <c r="U36" i="4" l="1"/>
  <c r="U37" i="4" s="1"/>
  <c r="S54" i="2"/>
  <c r="T53" i="2"/>
  <c r="T54" i="2" s="1"/>
  <c r="S54" i="4"/>
  <c r="T53" i="4"/>
  <c r="T54" i="4" s="1"/>
  <c r="U36" i="2"/>
  <c r="U36" i="5"/>
  <c r="U53" i="4" l="1"/>
  <c r="U53" i="2"/>
  <c r="U37" i="5"/>
  <c r="D9" i="1"/>
  <c r="E9" i="1" s="1"/>
  <c r="U37" i="2"/>
  <c r="D7" i="3" l="1"/>
  <c r="H7" i="3" s="1"/>
  <c r="D9" i="3"/>
  <c r="E9" i="3" s="1"/>
  <c r="U54" i="4"/>
  <c r="G9" i="3"/>
  <c r="I9" i="3" s="1"/>
  <c r="D11" i="1"/>
  <c r="E11" i="1" s="1"/>
  <c r="U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6A331AAB-ED0D-480A-B10A-469DBA8B39E0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CED994A1-7E19-4DE2-AF0A-8B5EB3F3A9A7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<sst xmlns="http://schemas.openxmlformats.org/spreadsheetml/2006/main" count="297" uniqueCount="74">
  <si>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</si>
  <si>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</si>
  <si>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</si>
  <si>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上水道【業務用】</t>
    <rPh sb="4" eb="6">
      <t>ギョウム</t>
    </rPh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</si>
  <si>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</si>
  <si>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</si>
  <si>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</si>
  <si>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改定率10%UP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</si>
  <si>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</si>
  <si>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令和６年４月～</t>
    <phoneticPr fontId="3"/>
  </si>
  <si>
    <t>改定率26%UP</t>
    <phoneticPr fontId="3"/>
  </si>
  <si>
    <t>【水道・業務用】</t>
    <rPh sb="1" eb="3">
      <t>スイドウ</t>
    </rPh>
    <rPh sb="4" eb="6">
      <t>ギョウム</t>
    </rPh>
    <rPh sb="6" eb="7">
      <t>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</si>
  <si>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</si>
  <si>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</si>
  <si>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</si>
  <si>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</si>
  <si>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</si>
  <si>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</si>
  <si>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</si>
  <si>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</si>
  <si>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</si>
  <si>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</si>
  <si>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</si>
  <si>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</si>
  <si>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</si>
  <si>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</si>
  <si>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</si>
  <si>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</si>
  <si>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</si>
  <si>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</si>
  <si>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</si>
  <si>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</si>
  <si>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</si>
  <si>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</si>
  <si>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</si>
  <si>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</si>
  <si>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</si>
  <si>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</si>
  <si>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</si>
  <si>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</si>
  <si>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</si>
  <si>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</si>
  <si>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</si>
  <si>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</si>
  <si>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</si>
  <si>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</si>
  <si>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</si>
  <si>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</si>
  <si>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</si>
  <si>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</si>
  <si>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</si>
  <si>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</si>
  <si>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</si>
  <si>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</si>
  <si>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</si>
  <si>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</si>
  <si>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</si>
  <si>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</si>
  <si>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</si>
  <si>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</si>
  <si>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上水道【業務用】</t>
    <rPh sb="4" eb="6">
      <t>ギョウム</t>
    </rPh>
    <rPh sb="6" eb="7">
      <t>ヨウ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</si>
  <si>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</si>
  <si>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</si>
  <si>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</si>
  <si>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</si>
  <si>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</si>
  <si>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</si>
  <si>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「②上下(業務用)」（黄色のシート）をご覧ください。</t>
    <rPh sb="2" eb="4">
      <t>ジョウゲ</t>
    </rPh>
    <rPh sb="7" eb="8">
      <t>ヨウ</t>
    </rPh>
    <rPh sb="11" eb="12">
      <t>オウ</t>
    </rPh>
    <rPh sb="20" eb="21">
      <t>ラン</t>
    </rPh>
    <phoneticPr fontId="3"/>
  </si>
  <si>
    <t>下水道【業務等汚水】</t>
    <rPh sb="4" eb="6">
      <t>ギョウム</t>
    </rPh>
    <rPh sb="6" eb="7">
      <t>ナド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</si>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</sst>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3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9" fontId="7" fillId="0" borderId="5" xfId="2" applyFont="1" applyFill="1" applyBorder="1" applyAlignment="1">
      <alignment horizontal="center" vertical="center" shrinkToFit="1"/>
    </xf>
    <xf numFmtId="38" fontId="11" fillId="0" borderId="0" xfId="1" applyFont="1" applyBorder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Border="1" applyAlignment="1"/>
    <xf numFmtId="178" fontId="13" fillId="0" borderId="36" xfId="1" applyNumberFormat="1" applyFont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Border="1" applyAlignment="1"/>
    <xf numFmtId="178" fontId="13" fillId="0" borderId="42" xfId="1" applyNumberFormat="1" applyFont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3" fillId="0" borderId="35" xfId="1" applyFont="1" applyFill="1" applyBorder="1" applyAlignment="1"/>
    <xf numFmtId="178" fontId="13" fillId="0" borderId="36" xfId="1" applyNumberFormat="1" applyFont="1" applyFill="1" applyBorder="1" applyAlignment="1"/>
    <xf numFmtId="9" fontId="13" fillId="0" borderId="0" xfId="2" applyFont="1" applyAlignment="1">
      <alignment horizontal="left"/>
    </xf>
    <xf numFmtId="38" fontId="13" fillId="0" borderId="41" xfId="1" applyFont="1" applyFill="1" applyBorder="1" applyAlignment="1"/>
    <xf numFmtId="178" fontId="13" fillId="0" borderId="42" xfId="1" applyNumberFormat="1" applyFont="1" applyFill="1" applyBorder="1" applyAlignment="1"/>
    <xf numFmtId="182" fontId="13" fillId="0" borderId="0" xfId="1" applyNumberFormat="1" applyFont="1"/>
    <xf numFmtId="38" fontId="13" fillId="0" borderId="30" xfId="1" applyFont="1" applyFill="1" applyBorder="1" applyAlignment="1"/>
    <xf numFmtId="38" fontId="13" fillId="0" borderId="0" xfId="1" applyFont="1" applyBorder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7" fillId="0" borderId="0" xfId="1" applyFont="1"/>
    <xf numFmtId="38" fontId="0" fillId="0" borderId="0" xfId="1" applyFont="1" applyAlignment="1">
      <alignment shrinkToFit="1"/>
    </xf>
    <xf numFmtId="38" fontId="18" fillId="0" borderId="5" xfId="1" applyFont="1" applyBorder="1" applyAlignment="1">
      <alignment vertical="center" shrinkToFit="1"/>
    </xf>
    <xf numFmtId="38" fontId="18" fillId="0" borderId="57" xfId="1" applyFont="1" applyBorder="1" applyAlignment="1">
      <alignment vertical="center"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9" fillId="4" borderId="13" xfId="0" applyNumberFormat="1" applyFont="1" applyFill="1" applyBorder="1" applyAlignment="1">
      <alignment vertical="center"/>
    </xf>
    <xf numFmtId="178" fontId="13" fillId="0" borderId="31" xfId="1" applyNumberFormat="1" applyFont="1" applyBorder="1" applyAlignment="1"/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38" fontId="8" fillId="6" borderId="10" xfId="1" applyFont="1" applyFill="1" applyBorder="1" applyAlignment="1">
      <alignment horizontal="center" vertical="center" shrinkToFit="1"/>
    </xf>
    <xf numFmtId="177" fontId="9" fillId="6" borderId="11" xfId="0" applyNumberFormat="1" applyFont="1" applyFill="1" applyBorder="1" applyAlignment="1">
      <alignment vertical="center"/>
    </xf>
    <xf numFmtId="177" fontId="9" fillId="6" borderId="11" xfId="1" applyNumberFormat="1" applyFont="1" applyFill="1" applyBorder="1" applyAlignment="1">
      <alignment vertical="center" shrinkToFit="1"/>
    </xf>
    <xf numFmtId="38" fontId="8" fillId="6" borderId="15" xfId="1" applyFont="1" applyFill="1" applyBorder="1" applyAlignment="1">
      <alignment horizontal="center" vertical="center" shrinkToFi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7" borderId="0" xfId="0" applyFont="1" applyFill="1"/>
    <xf numFmtId="0" fontId="21" fillId="2" borderId="0" xfId="0" applyFont="1" applyFill="1"/>
    <xf numFmtId="177" fontId="7" fillId="0" borderId="61" xfId="1" applyNumberFormat="1" applyFont="1" applyFill="1" applyBorder="1" applyAlignment="1">
      <alignment vertical="center" shrinkToFit="1"/>
    </xf>
    <xf numFmtId="177" fontId="9" fillId="5" borderId="62" xfId="0" applyNumberFormat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9138-E72A-4284-B8CF-FF3EE813F028}">
  <sheetPr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1.25"/>
  <cols>
    <col min="1" max="1" width="2.1640625" style="104" customWidth="1"/>
    <col min="2" max="2" width="4.1640625" style="104" customWidth="1"/>
    <col min="3" max="3" width="6" style="104" customWidth="1"/>
    <col min="4" max="12" width="10" style="104" customWidth="1"/>
    <col min="13" max="256" width="9.33203125" style="104"/>
    <col min="257" max="257" width="2.1640625" style="104" customWidth="1"/>
    <col min="258" max="258" width="4.1640625" style="104" customWidth="1"/>
    <col min="259" max="259" width="6" style="104" customWidth="1"/>
    <col min="260" max="268" width="10" style="104" customWidth="1"/>
    <col min="269" max="512" width="9.33203125" style="104"/>
    <col min="513" max="513" width="2.1640625" style="104" customWidth="1"/>
    <col min="514" max="514" width="4.1640625" style="104" customWidth="1"/>
    <col min="515" max="515" width="6" style="104" customWidth="1"/>
    <col min="516" max="524" width="10" style="104" customWidth="1"/>
    <col min="525" max="768" width="9.33203125" style="104"/>
    <col min="769" max="769" width="2.1640625" style="104" customWidth="1"/>
    <col min="770" max="770" width="4.1640625" style="104" customWidth="1"/>
    <col min="771" max="771" width="6" style="104" customWidth="1"/>
    <col min="772" max="780" width="10" style="104" customWidth="1"/>
    <col min="781" max="1024" width="9.33203125" style="104"/>
    <col min="1025" max="1025" width="2.1640625" style="104" customWidth="1"/>
    <col min="1026" max="1026" width="4.1640625" style="104" customWidth="1"/>
    <col min="1027" max="1027" width="6" style="104" customWidth="1"/>
    <col min="1028" max="1036" width="10" style="104" customWidth="1"/>
    <col min="1037" max="1280" width="9.33203125" style="104"/>
    <col min="1281" max="1281" width="2.1640625" style="104" customWidth="1"/>
    <col min="1282" max="1282" width="4.1640625" style="104" customWidth="1"/>
    <col min="1283" max="1283" width="6" style="104" customWidth="1"/>
    <col min="1284" max="1292" width="10" style="104" customWidth="1"/>
    <col min="1293" max="1536" width="9.33203125" style="104"/>
    <col min="1537" max="1537" width="2.1640625" style="104" customWidth="1"/>
    <col min="1538" max="1538" width="4.1640625" style="104" customWidth="1"/>
    <col min="1539" max="1539" width="6" style="104" customWidth="1"/>
    <col min="1540" max="1548" width="10" style="104" customWidth="1"/>
    <col min="1549" max="1792" width="9.33203125" style="104"/>
    <col min="1793" max="1793" width="2.1640625" style="104" customWidth="1"/>
    <col min="1794" max="1794" width="4.1640625" style="104" customWidth="1"/>
    <col min="1795" max="1795" width="6" style="104" customWidth="1"/>
    <col min="1796" max="1804" width="10" style="104" customWidth="1"/>
    <col min="1805" max="2048" width="9.33203125" style="104"/>
    <col min="2049" max="2049" width="2.1640625" style="104" customWidth="1"/>
    <col min="2050" max="2050" width="4.1640625" style="104" customWidth="1"/>
    <col min="2051" max="2051" width="6" style="104" customWidth="1"/>
    <col min="2052" max="2060" width="10" style="104" customWidth="1"/>
    <col min="2061" max="2304" width="9.33203125" style="104"/>
    <col min="2305" max="2305" width="2.1640625" style="104" customWidth="1"/>
    <col min="2306" max="2306" width="4.1640625" style="104" customWidth="1"/>
    <col min="2307" max="2307" width="6" style="104" customWidth="1"/>
    <col min="2308" max="2316" width="10" style="104" customWidth="1"/>
    <col min="2317" max="2560" width="9.33203125" style="104"/>
    <col min="2561" max="2561" width="2.1640625" style="104" customWidth="1"/>
    <col min="2562" max="2562" width="4.1640625" style="104" customWidth="1"/>
    <col min="2563" max="2563" width="6" style="104" customWidth="1"/>
    <col min="2564" max="2572" width="10" style="104" customWidth="1"/>
    <col min="2573" max="2816" width="9.33203125" style="104"/>
    <col min="2817" max="2817" width="2.1640625" style="104" customWidth="1"/>
    <col min="2818" max="2818" width="4.1640625" style="104" customWidth="1"/>
    <col min="2819" max="2819" width="6" style="104" customWidth="1"/>
    <col min="2820" max="2828" width="10" style="104" customWidth="1"/>
    <col min="2829" max="3072" width="9.33203125" style="104"/>
    <col min="3073" max="3073" width="2.1640625" style="104" customWidth="1"/>
    <col min="3074" max="3074" width="4.1640625" style="104" customWidth="1"/>
    <col min="3075" max="3075" width="6" style="104" customWidth="1"/>
    <col min="3076" max="3084" width="10" style="104" customWidth="1"/>
    <col min="3085" max="3328" width="9.33203125" style="104"/>
    <col min="3329" max="3329" width="2.1640625" style="104" customWidth="1"/>
    <col min="3330" max="3330" width="4.1640625" style="104" customWidth="1"/>
    <col min="3331" max="3331" width="6" style="104" customWidth="1"/>
    <col min="3332" max="3340" width="10" style="104" customWidth="1"/>
    <col min="3341" max="3584" width="9.33203125" style="104"/>
    <col min="3585" max="3585" width="2.1640625" style="104" customWidth="1"/>
    <col min="3586" max="3586" width="4.1640625" style="104" customWidth="1"/>
    <col min="3587" max="3587" width="6" style="104" customWidth="1"/>
    <col min="3588" max="3596" width="10" style="104" customWidth="1"/>
    <col min="3597" max="3840" width="9.33203125" style="104"/>
    <col min="3841" max="3841" width="2.1640625" style="104" customWidth="1"/>
    <col min="3842" max="3842" width="4.1640625" style="104" customWidth="1"/>
    <col min="3843" max="3843" width="6" style="104" customWidth="1"/>
    <col min="3844" max="3852" width="10" style="104" customWidth="1"/>
    <col min="3853" max="4096" width="9.33203125" style="104"/>
    <col min="4097" max="4097" width="2.1640625" style="104" customWidth="1"/>
    <col min="4098" max="4098" width="4.1640625" style="104" customWidth="1"/>
    <col min="4099" max="4099" width="6" style="104" customWidth="1"/>
    <col min="4100" max="4108" width="10" style="104" customWidth="1"/>
    <col min="4109" max="4352" width="9.33203125" style="104"/>
    <col min="4353" max="4353" width="2.1640625" style="104" customWidth="1"/>
    <col min="4354" max="4354" width="4.1640625" style="104" customWidth="1"/>
    <col min="4355" max="4355" width="6" style="104" customWidth="1"/>
    <col min="4356" max="4364" width="10" style="104" customWidth="1"/>
    <col min="4365" max="4608" width="9.33203125" style="104"/>
    <col min="4609" max="4609" width="2.1640625" style="104" customWidth="1"/>
    <col min="4610" max="4610" width="4.1640625" style="104" customWidth="1"/>
    <col min="4611" max="4611" width="6" style="104" customWidth="1"/>
    <col min="4612" max="4620" width="10" style="104" customWidth="1"/>
    <col min="4621" max="4864" width="9.33203125" style="104"/>
    <col min="4865" max="4865" width="2.1640625" style="104" customWidth="1"/>
    <col min="4866" max="4866" width="4.1640625" style="104" customWidth="1"/>
    <col min="4867" max="4867" width="6" style="104" customWidth="1"/>
    <col min="4868" max="4876" width="10" style="104" customWidth="1"/>
    <col min="4877" max="5120" width="9.33203125" style="104"/>
    <col min="5121" max="5121" width="2.1640625" style="104" customWidth="1"/>
    <col min="5122" max="5122" width="4.1640625" style="104" customWidth="1"/>
    <col min="5123" max="5123" width="6" style="104" customWidth="1"/>
    <col min="5124" max="5132" width="10" style="104" customWidth="1"/>
    <col min="5133" max="5376" width="9.33203125" style="104"/>
    <col min="5377" max="5377" width="2.1640625" style="104" customWidth="1"/>
    <col min="5378" max="5378" width="4.1640625" style="104" customWidth="1"/>
    <col min="5379" max="5379" width="6" style="104" customWidth="1"/>
    <col min="5380" max="5388" width="10" style="104" customWidth="1"/>
    <col min="5389" max="5632" width="9.33203125" style="104"/>
    <col min="5633" max="5633" width="2.1640625" style="104" customWidth="1"/>
    <col min="5634" max="5634" width="4.1640625" style="104" customWidth="1"/>
    <col min="5635" max="5635" width="6" style="104" customWidth="1"/>
    <col min="5636" max="5644" width="10" style="104" customWidth="1"/>
    <col min="5645" max="5888" width="9.33203125" style="104"/>
    <col min="5889" max="5889" width="2.1640625" style="104" customWidth="1"/>
    <col min="5890" max="5890" width="4.1640625" style="104" customWidth="1"/>
    <col min="5891" max="5891" width="6" style="104" customWidth="1"/>
    <col min="5892" max="5900" width="10" style="104" customWidth="1"/>
    <col min="5901" max="6144" width="9.33203125" style="104"/>
    <col min="6145" max="6145" width="2.1640625" style="104" customWidth="1"/>
    <col min="6146" max="6146" width="4.1640625" style="104" customWidth="1"/>
    <col min="6147" max="6147" width="6" style="104" customWidth="1"/>
    <col min="6148" max="6156" width="10" style="104" customWidth="1"/>
    <col min="6157" max="6400" width="9.33203125" style="104"/>
    <col min="6401" max="6401" width="2.1640625" style="104" customWidth="1"/>
    <col min="6402" max="6402" width="4.1640625" style="104" customWidth="1"/>
    <col min="6403" max="6403" width="6" style="104" customWidth="1"/>
    <col min="6404" max="6412" width="10" style="104" customWidth="1"/>
    <col min="6413" max="6656" width="9.33203125" style="104"/>
    <col min="6657" max="6657" width="2.1640625" style="104" customWidth="1"/>
    <col min="6658" max="6658" width="4.1640625" style="104" customWidth="1"/>
    <col min="6659" max="6659" width="6" style="104" customWidth="1"/>
    <col min="6660" max="6668" width="10" style="104" customWidth="1"/>
    <col min="6669" max="6912" width="9.33203125" style="104"/>
    <col min="6913" max="6913" width="2.1640625" style="104" customWidth="1"/>
    <col min="6914" max="6914" width="4.1640625" style="104" customWidth="1"/>
    <col min="6915" max="6915" width="6" style="104" customWidth="1"/>
    <col min="6916" max="6924" width="10" style="104" customWidth="1"/>
    <col min="6925" max="7168" width="9.33203125" style="104"/>
    <col min="7169" max="7169" width="2.1640625" style="104" customWidth="1"/>
    <col min="7170" max="7170" width="4.1640625" style="104" customWidth="1"/>
    <col min="7171" max="7171" width="6" style="104" customWidth="1"/>
    <col min="7172" max="7180" width="10" style="104" customWidth="1"/>
    <col min="7181" max="7424" width="9.33203125" style="104"/>
    <col min="7425" max="7425" width="2.1640625" style="104" customWidth="1"/>
    <col min="7426" max="7426" width="4.1640625" style="104" customWidth="1"/>
    <col min="7427" max="7427" width="6" style="104" customWidth="1"/>
    <col min="7428" max="7436" width="10" style="104" customWidth="1"/>
    <col min="7437" max="7680" width="9.33203125" style="104"/>
    <col min="7681" max="7681" width="2.1640625" style="104" customWidth="1"/>
    <col min="7682" max="7682" width="4.1640625" style="104" customWidth="1"/>
    <col min="7683" max="7683" width="6" style="104" customWidth="1"/>
    <col min="7684" max="7692" width="10" style="104" customWidth="1"/>
    <col min="7693" max="7936" width="9.33203125" style="104"/>
    <col min="7937" max="7937" width="2.1640625" style="104" customWidth="1"/>
    <col min="7938" max="7938" width="4.1640625" style="104" customWidth="1"/>
    <col min="7939" max="7939" width="6" style="104" customWidth="1"/>
    <col min="7940" max="7948" width="10" style="104" customWidth="1"/>
    <col min="7949" max="8192" width="9.33203125" style="104"/>
    <col min="8193" max="8193" width="2.1640625" style="104" customWidth="1"/>
    <col min="8194" max="8194" width="4.1640625" style="104" customWidth="1"/>
    <col min="8195" max="8195" width="6" style="104" customWidth="1"/>
    <col min="8196" max="8204" width="10" style="104" customWidth="1"/>
    <col min="8205" max="8448" width="9.33203125" style="104"/>
    <col min="8449" max="8449" width="2.1640625" style="104" customWidth="1"/>
    <col min="8450" max="8450" width="4.1640625" style="104" customWidth="1"/>
    <col min="8451" max="8451" width="6" style="104" customWidth="1"/>
    <col min="8452" max="8460" width="10" style="104" customWidth="1"/>
    <col min="8461" max="8704" width="9.33203125" style="104"/>
    <col min="8705" max="8705" width="2.1640625" style="104" customWidth="1"/>
    <col min="8706" max="8706" width="4.1640625" style="104" customWidth="1"/>
    <col min="8707" max="8707" width="6" style="104" customWidth="1"/>
    <col min="8708" max="8716" width="10" style="104" customWidth="1"/>
    <col min="8717" max="8960" width="9.33203125" style="104"/>
    <col min="8961" max="8961" width="2.1640625" style="104" customWidth="1"/>
    <col min="8962" max="8962" width="4.1640625" style="104" customWidth="1"/>
    <col min="8963" max="8963" width="6" style="104" customWidth="1"/>
    <col min="8964" max="8972" width="10" style="104" customWidth="1"/>
    <col min="8973" max="9216" width="9.33203125" style="104"/>
    <col min="9217" max="9217" width="2.1640625" style="104" customWidth="1"/>
    <col min="9218" max="9218" width="4.1640625" style="104" customWidth="1"/>
    <col min="9219" max="9219" width="6" style="104" customWidth="1"/>
    <col min="9220" max="9228" width="10" style="104" customWidth="1"/>
    <col min="9229" max="9472" width="9.33203125" style="104"/>
    <col min="9473" max="9473" width="2.1640625" style="104" customWidth="1"/>
    <col min="9474" max="9474" width="4.1640625" style="104" customWidth="1"/>
    <col min="9475" max="9475" width="6" style="104" customWidth="1"/>
    <col min="9476" max="9484" width="10" style="104" customWidth="1"/>
    <col min="9485" max="9728" width="9.33203125" style="104"/>
    <col min="9729" max="9729" width="2.1640625" style="104" customWidth="1"/>
    <col min="9730" max="9730" width="4.1640625" style="104" customWidth="1"/>
    <col min="9731" max="9731" width="6" style="104" customWidth="1"/>
    <col min="9732" max="9740" width="10" style="104" customWidth="1"/>
    <col min="9741" max="9984" width="9.33203125" style="104"/>
    <col min="9985" max="9985" width="2.1640625" style="104" customWidth="1"/>
    <col min="9986" max="9986" width="4.1640625" style="104" customWidth="1"/>
    <col min="9987" max="9987" width="6" style="104" customWidth="1"/>
    <col min="9988" max="9996" width="10" style="104" customWidth="1"/>
    <col min="9997" max="10240" width="9.33203125" style="104"/>
    <col min="10241" max="10241" width="2.1640625" style="104" customWidth="1"/>
    <col min="10242" max="10242" width="4.1640625" style="104" customWidth="1"/>
    <col min="10243" max="10243" width="6" style="104" customWidth="1"/>
    <col min="10244" max="10252" width="10" style="104" customWidth="1"/>
    <col min="10253" max="10496" width="9.33203125" style="104"/>
    <col min="10497" max="10497" width="2.1640625" style="104" customWidth="1"/>
    <col min="10498" max="10498" width="4.1640625" style="104" customWidth="1"/>
    <col min="10499" max="10499" width="6" style="104" customWidth="1"/>
    <col min="10500" max="10508" width="10" style="104" customWidth="1"/>
    <col min="10509" max="10752" width="9.33203125" style="104"/>
    <col min="10753" max="10753" width="2.1640625" style="104" customWidth="1"/>
    <col min="10754" max="10754" width="4.1640625" style="104" customWidth="1"/>
    <col min="10755" max="10755" width="6" style="104" customWidth="1"/>
    <col min="10756" max="10764" width="10" style="104" customWidth="1"/>
    <col min="10765" max="11008" width="9.33203125" style="104"/>
    <col min="11009" max="11009" width="2.1640625" style="104" customWidth="1"/>
    <col min="11010" max="11010" width="4.1640625" style="104" customWidth="1"/>
    <col min="11011" max="11011" width="6" style="104" customWidth="1"/>
    <col min="11012" max="11020" width="10" style="104" customWidth="1"/>
    <col min="11021" max="11264" width="9.33203125" style="104"/>
    <col min="11265" max="11265" width="2.1640625" style="104" customWidth="1"/>
    <col min="11266" max="11266" width="4.1640625" style="104" customWidth="1"/>
    <col min="11267" max="11267" width="6" style="104" customWidth="1"/>
    <col min="11268" max="11276" width="10" style="104" customWidth="1"/>
    <col min="11277" max="11520" width="9.33203125" style="104"/>
    <col min="11521" max="11521" width="2.1640625" style="104" customWidth="1"/>
    <col min="11522" max="11522" width="4.1640625" style="104" customWidth="1"/>
    <col min="11523" max="11523" width="6" style="104" customWidth="1"/>
    <col min="11524" max="11532" width="10" style="104" customWidth="1"/>
    <col min="11533" max="11776" width="9.33203125" style="104"/>
    <col min="11777" max="11777" width="2.1640625" style="104" customWidth="1"/>
    <col min="11778" max="11778" width="4.1640625" style="104" customWidth="1"/>
    <col min="11779" max="11779" width="6" style="104" customWidth="1"/>
    <col min="11780" max="11788" width="10" style="104" customWidth="1"/>
    <col min="11789" max="12032" width="9.33203125" style="104"/>
    <col min="12033" max="12033" width="2.1640625" style="104" customWidth="1"/>
    <col min="12034" max="12034" width="4.1640625" style="104" customWidth="1"/>
    <col min="12035" max="12035" width="6" style="104" customWidth="1"/>
    <col min="12036" max="12044" width="10" style="104" customWidth="1"/>
    <col min="12045" max="12288" width="9.33203125" style="104"/>
    <col min="12289" max="12289" width="2.1640625" style="104" customWidth="1"/>
    <col min="12290" max="12290" width="4.1640625" style="104" customWidth="1"/>
    <col min="12291" max="12291" width="6" style="104" customWidth="1"/>
    <col min="12292" max="12300" width="10" style="104" customWidth="1"/>
    <col min="12301" max="12544" width="9.33203125" style="104"/>
    <col min="12545" max="12545" width="2.1640625" style="104" customWidth="1"/>
    <col min="12546" max="12546" width="4.1640625" style="104" customWidth="1"/>
    <col min="12547" max="12547" width="6" style="104" customWidth="1"/>
    <col min="12548" max="12556" width="10" style="104" customWidth="1"/>
    <col min="12557" max="12800" width="9.33203125" style="104"/>
    <col min="12801" max="12801" width="2.1640625" style="104" customWidth="1"/>
    <col min="12802" max="12802" width="4.1640625" style="104" customWidth="1"/>
    <col min="12803" max="12803" width="6" style="104" customWidth="1"/>
    <col min="12804" max="12812" width="10" style="104" customWidth="1"/>
    <col min="12813" max="13056" width="9.33203125" style="104"/>
    <col min="13057" max="13057" width="2.1640625" style="104" customWidth="1"/>
    <col min="13058" max="13058" width="4.1640625" style="104" customWidth="1"/>
    <col min="13059" max="13059" width="6" style="104" customWidth="1"/>
    <col min="13060" max="13068" width="10" style="104" customWidth="1"/>
    <col min="13069" max="13312" width="9.33203125" style="104"/>
    <col min="13313" max="13313" width="2.1640625" style="104" customWidth="1"/>
    <col min="13314" max="13314" width="4.1640625" style="104" customWidth="1"/>
    <col min="13315" max="13315" width="6" style="104" customWidth="1"/>
    <col min="13316" max="13324" width="10" style="104" customWidth="1"/>
    <col min="13325" max="13568" width="9.33203125" style="104"/>
    <col min="13569" max="13569" width="2.1640625" style="104" customWidth="1"/>
    <col min="13570" max="13570" width="4.1640625" style="104" customWidth="1"/>
    <col min="13571" max="13571" width="6" style="104" customWidth="1"/>
    <col min="13572" max="13580" width="10" style="104" customWidth="1"/>
    <col min="13581" max="13824" width="9.33203125" style="104"/>
    <col min="13825" max="13825" width="2.1640625" style="104" customWidth="1"/>
    <col min="13826" max="13826" width="4.1640625" style="104" customWidth="1"/>
    <col min="13827" max="13827" width="6" style="104" customWidth="1"/>
    <col min="13828" max="13836" width="10" style="104" customWidth="1"/>
    <col min="13837" max="14080" width="9.33203125" style="104"/>
    <col min="14081" max="14081" width="2.1640625" style="104" customWidth="1"/>
    <col min="14082" max="14082" width="4.1640625" style="104" customWidth="1"/>
    <col min="14083" max="14083" width="6" style="104" customWidth="1"/>
    <col min="14084" max="14092" width="10" style="104" customWidth="1"/>
    <col min="14093" max="14336" width="9.33203125" style="104"/>
    <col min="14337" max="14337" width="2.1640625" style="104" customWidth="1"/>
    <col min="14338" max="14338" width="4.1640625" style="104" customWidth="1"/>
    <col min="14339" max="14339" width="6" style="104" customWidth="1"/>
    <col min="14340" max="14348" width="10" style="104" customWidth="1"/>
    <col min="14349" max="14592" width="9.33203125" style="104"/>
    <col min="14593" max="14593" width="2.1640625" style="104" customWidth="1"/>
    <col min="14594" max="14594" width="4.1640625" style="104" customWidth="1"/>
    <col min="14595" max="14595" width="6" style="104" customWidth="1"/>
    <col min="14596" max="14604" width="10" style="104" customWidth="1"/>
    <col min="14605" max="14848" width="9.33203125" style="104"/>
    <col min="14849" max="14849" width="2.1640625" style="104" customWidth="1"/>
    <col min="14850" max="14850" width="4.1640625" style="104" customWidth="1"/>
    <col min="14851" max="14851" width="6" style="104" customWidth="1"/>
    <col min="14852" max="14860" width="10" style="104" customWidth="1"/>
    <col min="14861" max="15104" width="9.33203125" style="104"/>
    <col min="15105" max="15105" width="2.1640625" style="104" customWidth="1"/>
    <col min="15106" max="15106" width="4.1640625" style="104" customWidth="1"/>
    <col min="15107" max="15107" width="6" style="104" customWidth="1"/>
    <col min="15108" max="15116" width="10" style="104" customWidth="1"/>
    <col min="15117" max="15360" width="9.33203125" style="104"/>
    <col min="15361" max="15361" width="2.1640625" style="104" customWidth="1"/>
    <col min="15362" max="15362" width="4.1640625" style="104" customWidth="1"/>
    <col min="15363" max="15363" width="6" style="104" customWidth="1"/>
    <col min="15364" max="15372" width="10" style="104" customWidth="1"/>
    <col min="15373" max="15616" width="9.33203125" style="104"/>
    <col min="15617" max="15617" width="2.1640625" style="104" customWidth="1"/>
    <col min="15618" max="15618" width="4.1640625" style="104" customWidth="1"/>
    <col min="15619" max="15619" width="6" style="104" customWidth="1"/>
    <col min="15620" max="15628" width="10" style="104" customWidth="1"/>
    <col min="15629" max="15872" width="9.33203125" style="104"/>
    <col min="15873" max="15873" width="2.1640625" style="104" customWidth="1"/>
    <col min="15874" max="15874" width="4.1640625" style="104" customWidth="1"/>
    <col min="15875" max="15875" width="6" style="104" customWidth="1"/>
    <col min="15876" max="15884" width="10" style="104" customWidth="1"/>
    <col min="15885" max="16128" width="9.33203125" style="104"/>
    <col min="16129" max="16129" width="2.1640625" style="104" customWidth="1"/>
    <col min="16130" max="16130" width="4.1640625" style="104" customWidth="1"/>
    <col min="16131" max="16131" width="6" style="104" customWidth="1"/>
    <col min="16132" max="16140" width="10" style="104" customWidth="1"/>
    <col min="16141" max="16384" width="9.33203125" style="104"/>
  </cols>
  <sheetData>
    <row r="1" spans="1:10" ht="19.5" customHeight="1">
      <c r="A1" s="103" t="s">
        <v>61</v>
      </c>
    </row>
    <row r="2" spans="1:10" s="105" customFormat="1" ht="19.5" customHeight="1"/>
    <row r="3" spans="1:10" s="105" customFormat="1" ht="19.5" customHeight="1">
      <c r="B3" s="105" t="s">
        <v>62</v>
      </c>
    </row>
    <row r="4" spans="1:10" s="105" customFormat="1" ht="19.5" customHeight="1"/>
    <row r="5" spans="1:10" s="105" customFormat="1" ht="19.5" customHeight="1">
      <c r="B5" s="106">
        <v>1</v>
      </c>
      <c r="C5" s="106" t="s">
        <v>63</v>
      </c>
    </row>
    <row r="6" spans="1:10" s="105" customFormat="1" ht="19.5" customHeight="1">
      <c r="B6" s="106"/>
      <c r="C6" s="105" t="s">
        <v>64</v>
      </c>
      <c r="D6" s="107" t="s">
        <v>65</v>
      </c>
      <c r="E6" s="107"/>
      <c r="F6" s="107"/>
      <c r="G6" s="107"/>
      <c r="H6" s="107"/>
      <c r="I6" s="107"/>
      <c r="J6" s="107"/>
    </row>
    <row r="7" spans="1:10" s="105" customFormat="1" ht="19.5" customHeight="1"/>
    <row r="8" spans="1:10" s="105" customFormat="1" ht="19.5" customHeight="1">
      <c r="B8" s="106">
        <v>2</v>
      </c>
      <c r="C8" s="106" t="s">
        <v>66</v>
      </c>
    </row>
    <row r="9" spans="1:10" s="105" customFormat="1" ht="19.5" customHeight="1">
      <c r="C9" s="105" t="s">
        <v>64</v>
      </c>
      <c r="D9" s="108" t="s">
        <v>67</v>
      </c>
      <c r="E9" s="108"/>
      <c r="F9" s="108"/>
      <c r="G9" s="108"/>
      <c r="H9" s="108"/>
      <c r="I9" s="108"/>
      <c r="J9" s="108"/>
    </row>
    <row r="10" spans="1:10" s="105" customFormat="1" ht="15.75" customHeight="1"/>
    <row r="11" spans="1:10" s="105" customFormat="1" ht="15.75" customHeight="1"/>
    <row r="12" spans="1:10" s="105" customFormat="1" ht="15.75" customHeight="1"/>
    <row r="13" spans="1:10" s="105" customFormat="1" ht="15.75" customHeight="1"/>
    <row r="14" spans="1:10" s="105" customFormat="1" ht="15.75" customHeight="1"/>
    <row r="15" spans="1:10" s="105" customFormat="1" ht="15.75" customHeight="1"/>
    <row r="16" spans="1:10" s="105" customFormat="1" ht="15.75" customHeight="1"/>
    <row r="17" s="105" customFormat="1" ht="15.75" customHeight="1"/>
    <row r="18" s="105" customFormat="1" ht="15.75" customHeight="1"/>
    <row r="19" s="105" customFormat="1" ht="14.25"/>
    <row r="20" s="105" customFormat="1" ht="14.25"/>
    <row r="21" s="105" customFormat="1" ht="14.25"/>
    <row r="22" s="105" customFormat="1" ht="14.25"/>
    <row r="23" s="105" customFormat="1" ht="14.25"/>
    <row r="24" s="105" customFormat="1" ht="14.25"/>
    <row r="25" s="105" customFormat="1" ht="14.25"/>
    <row r="26" s="105" customFormat="1" ht="14.25"/>
    <row r="27" s="105" customFormat="1" ht="14.25"/>
    <row r="28" s="105" customFormat="1" ht="14.25"/>
    <row r="29" s="105" customFormat="1" ht="14.25"/>
    <row r="30" s="105" customFormat="1" ht="14.25"/>
    <row r="31" s="105" customFormat="1" ht="14.25"/>
    <row r="32" s="105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E5F7-0FFB-4D7B-8673-1345256EDB43}">
  <sheetPr>
    <tabColor rgb="FF00B0F0"/>
  </sheetPr>
  <dimension ref="A1:E11"/>
  <sheetViews>
    <sheetView zoomScaleNormal="100" zoomScaleSheetLayoutView="100" workbookViewId="0">
      <selection activeCell="B11" sqref="B11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13" t="s">
        <v>0</v>
      </c>
      <c r="B1" s="113"/>
      <c r="C1" s="113"/>
      <c r="D1" s="113"/>
    </row>
    <row r="2" spans="1:5" ht="16.5" customHeight="1" thickBot="1">
      <c r="C2" t="s">
        <v>1</v>
      </c>
    </row>
    <row r="3" spans="1:5" ht="26.25" customHeight="1" thickBot="1">
      <c r="C3" s="114">
        <v>55</v>
      </c>
      <c r="D3" s="115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16" t="s">
        <v>3</v>
      </c>
      <c r="E5" s="117"/>
    </row>
    <row r="6" spans="1:5" ht="38.25" customHeight="1">
      <c r="C6" s="5" t="s">
        <v>4</v>
      </c>
      <c r="D6" s="6"/>
      <c r="E6" s="118"/>
    </row>
    <row r="7" spans="1:5" ht="38.25" customHeight="1" thickBot="1">
      <c r="C7" s="7" t="s">
        <v>5</v>
      </c>
      <c r="D7" s="8">
        <f>'②-3業務 (2)'!U19</f>
        <v>11896</v>
      </c>
      <c r="E7" s="119"/>
    </row>
    <row r="8" spans="1:5" ht="38.25" customHeight="1">
      <c r="C8" s="120" t="s">
        <v>6</v>
      </c>
      <c r="D8" s="9" t="s">
        <v>7</v>
      </c>
      <c r="E8" s="99" t="s">
        <v>8</v>
      </c>
    </row>
    <row r="9" spans="1:5" ht="38.25" customHeight="1" thickBot="1">
      <c r="C9" s="112"/>
      <c r="D9" s="8">
        <f>'②-3業務 (2)'!U36</f>
        <v>13084</v>
      </c>
      <c r="E9" s="100">
        <f>D9-D7</f>
        <v>1188</v>
      </c>
    </row>
    <row r="10" spans="1:5" ht="38.25" customHeight="1">
      <c r="C10" s="111" t="s">
        <v>9</v>
      </c>
      <c r="D10" s="10" t="s">
        <v>10</v>
      </c>
      <c r="E10" s="99" t="s">
        <v>8</v>
      </c>
    </row>
    <row r="11" spans="1:5" ht="38.25" customHeight="1" thickBot="1">
      <c r="C11" s="112"/>
      <c r="D11" s="8">
        <f>'②-3業務 (2)'!U53</f>
        <v>14998</v>
      </c>
      <c r="E11" s="101">
        <f>D11-D7</f>
        <v>3102</v>
      </c>
    </row>
  </sheetData>
  <mergeCells count="6">
    <mergeCell ref="C10:C11"/>
    <mergeCell ref="A1:D1"/>
    <mergeCell ref="C3:D3"/>
    <mergeCell ref="D5:E5"/>
    <mergeCell ref="E6:E7"/>
    <mergeCell ref="C8:C9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988F-CFAA-430B-9DD0-693E60B59A26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83" t="s">
        <v>52</v>
      </c>
      <c r="B1" s="84"/>
    </row>
    <row r="2" spans="1:9" ht="16.5" customHeight="1" thickBot="1">
      <c r="C2" t="s">
        <v>1</v>
      </c>
    </row>
    <row r="3" spans="1:9" ht="26.25" customHeight="1" thickBot="1">
      <c r="C3" s="114">
        <v>55</v>
      </c>
      <c r="D3" s="115"/>
      <c r="E3" s="1"/>
      <c r="F3" s="85"/>
      <c r="G3" s="86"/>
      <c r="H3" s="3"/>
      <c r="I3" s="3"/>
    </row>
    <row r="4" spans="1:9" ht="30" customHeight="1" thickBot="1">
      <c r="C4" s="2"/>
      <c r="D4" s="3"/>
      <c r="E4" s="1"/>
      <c r="F4" s="85"/>
      <c r="G4" s="86"/>
      <c r="H4" s="3"/>
      <c r="I4" s="4" t="s">
        <v>53</v>
      </c>
    </row>
    <row r="5" spans="1:9" ht="37.5" customHeight="1" thickTop="1" thickBot="1">
      <c r="C5" s="3"/>
      <c r="D5" s="116" t="s">
        <v>60</v>
      </c>
      <c r="E5" s="117"/>
      <c r="F5" s="123" t="s">
        <v>68</v>
      </c>
      <c r="G5" s="124"/>
      <c r="H5" s="125" t="s">
        <v>54</v>
      </c>
      <c r="I5" s="126"/>
    </row>
    <row r="6" spans="1:9" ht="37.5" customHeight="1">
      <c r="C6" s="5" t="s">
        <v>4</v>
      </c>
      <c r="D6" s="6"/>
      <c r="E6" s="127"/>
      <c r="F6" s="87"/>
      <c r="G6" s="129"/>
      <c r="H6" s="88"/>
      <c r="I6" s="131"/>
    </row>
    <row r="7" spans="1:9" ht="37.5" customHeight="1" thickBot="1">
      <c r="C7" s="7" t="s">
        <v>69</v>
      </c>
      <c r="D7" s="8">
        <f>'②-3業務'!U53</f>
        <v>14998</v>
      </c>
      <c r="E7" s="128"/>
      <c r="F7" s="8">
        <f>'②-3下業務'!U36</f>
        <v>11656</v>
      </c>
      <c r="G7" s="130"/>
      <c r="H7" s="109">
        <f>F7+D7</f>
        <v>26654</v>
      </c>
      <c r="I7" s="132"/>
    </row>
    <row r="8" spans="1:9" ht="37.5" customHeight="1">
      <c r="C8" s="121" t="s">
        <v>70</v>
      </c>
      <c r="D8" s="9" t="s">
        <v>71</v>
      </c>
      <c r="E8" s="102" t="s">
        <v>55</v>
      </c>
      <c r="F8" s="9" t="s">
        <v>72</v>
      </c>
      <c r="G8" s="89" t="s">
        <v>55</v>
      </c>
      <c r="H8" s="90"/>
      <c r="I8" s="91" t="s">
        <v>55</v>
      </c>
    </row>
    <row r="9" spans="1:9" ht="37.5" customHeight="1" thickBot="1">
      <c r="C9" s="122"/>
      <c r="D9" s="8">
        <f>'②-3業務'!U53</f>
        <v>14998</v>
      </c>
      <c r="E9" s="100">
        <f>D9-D7</f>
        <v>0</v>
      </c>
      <c r="F9" s="8">
        <f>'②-3下業務'!U53</f>
        <v>13539</v>
      </c>
      <c r="G9" s="92">
        <f>F9-F7</f>
        <v>1883</v>
      </c>
      <c r="H9" s="109">
        <f>F9+D9</f>
        <v>28537</v>
      </c>
      <c r="I9" s="110">
        <f>G9+E9</f>
        <v>1883</v>
      </c>
    </row>
  </sheetData>
  <mergeCells count="8">
    <mergeCell ref="C8:C9"/>
    <mergeCell ref="F5:G5"/>
    <mergeCell ref="C3:D3"/>
    <mergeCell ref="D5:E5"/>
    <mergeCell ref="H5:I5"/>
    <mergeCell ref="E6:E7"/>
    <mergeCell ref="G6:G7"/>
    <mergeCell ref="I6:I7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B139-9A8A-4529-8461-F673349465A5}">
  <sheetPr>
    <pageSetUpPr fitToPage="1"/>
  </sheetPr>
  <dimension ref="A1:U119"/>
  <sheetViews>
    <sheetView view="pageBreakPreview" zoomScaleNormal="90" zoomScaleSheetLayoutView="100" workbookViewId="0">
      <pane xSplit="2" ySplit="6" topLeftCell="C32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①水道料金!C3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33" t="s">
        <v>13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136" t="s">
        <v>18</v>
      </c>
      <c r="O4" s="139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37"/>
      <c r="O5" s="140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37"/>
      <c r="O6" s="140"/>
    </row>
    <row r="7" spans="1:21" ht="13.5" customHeight="1">
      <c r="A7" s="142" t="s">
        <v>31</v>
      </c>
      <c r="B7" s="143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38"/>
      <c r="O7" s="141"/>
    </row>
    <row r="8" spans="1:21" ht="13.5" customHeight="1">
      <c r="A8" s="34" t="s">
        <v>32</v>
      </c>
      <c r="B8" s="35">
        <v>4280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4280</v>
      </c>
    </row>
    <row r="9" spans="1:21" ht="13.5" customHeight="1">
      <c r="A9" s="42" t="s">
        <v>33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34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35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36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37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38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39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40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42" t="s">
        <v>42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4" t="s">
        <v>43</v>
      </c>
      <c r="R17" s="145"/>
      <c r="S17" s="146"/>
      <c r="T17" s="149" t="s">
        <v>44</v>
      </c>
      <c r="U17" s="139" t="s">
        <v>45</v>
      </c>
    </row>
    <row r="18" spans="1:21" ht="13.5" customHeight="1" thickBot="1">
      <c r="A18" s="50" t="s">
        <v>30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46</v>
      </c>
      <c r="R18" s="57" t="s">
        <v>47</v>
      </c>
      <c r="S18" s="58"/>
      <c r="T18" s="150"/>
      <c r="U18" s="141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10815</v>
      </c>
      <c r="Q19" s="62">
        <f>+O8</f>
        <v>4280</v>
      </c>
      <c r="R19" s="63">
        <f>SUM(O9:O18)</f>
        <v>6535</v>
      </c>
      <c r="S19" s="64">
        <f>SUM(Q19:R19)</f>
        <v>10815</v>
      </c>
      <c r="T19" s="64">
        <f>ROUNDDOWN(S19*0.1,0)</f>
        <v>1081</v>
      </c>
      <c r="U19" s="65">
        <f>SUM(S19:T19)</f>
        <v>11896</v>
      </c>
    </row>
    <row r="20" spans="1:21" ht="13.5" customHeight="1" thickBot="1">
      <c r="A20" s="66"/>
      <c r="B20" s="19"/>
    </row>
    <row r="21" spans="1:21" ht="13.5" customHeight="1">
      <c r="A21" s="20" t="s">
        <v>49</v>
      </c>
      <c r="B21" s="21"/>
      <c r="C21" s="133" t="s">
        <v>13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6" t="s">
        <v>18</v>
      </c>
      <c r="O21" s="139" t="s">
        <v>19</v>
      </c>
    </row>
    <row r="22" spans="1:21" ht="13.5" customHeight="1">
      <c r="A22" s="22"/>
      <c r="B22" s="23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37"/>
      <c r="O22" s="140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37"/>
      <c r="O23" s="140"/>
    </row>
    <row r="24" spans="1:21" ht="13.5" customHeight="1">
      <c r="A24" s="142" t="s">
        <v>31</v>
      </c>
      <c r="B24" s="143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38"/>
      <c r="O24" s="141"/>
    </row>
    <row r="25" spans="1:21" ht="13.5" customHeight="1">
      <c r="A25" s="34" t="str">
        <f>+A8</f>
        <v>0～20</v>
      </c>
      <c r="B25" s="35">
        <v>4700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4700</v>
      </c>
    </row>
    <row r="26" spans="1:21" ht="13.5" customHeight="1">
      <c r="A26" s="67" t="str">
        <f t="shared" ref="A26:A35" si="4">+A9</f>
        <v>21～40</v>
      </c>
      <c r="B26" s="68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67" t="str">
        <f t="shared" si="4"/>
        <v>41～60</v>
      </c>
      <c r="B27" s="68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67" t="str">
        <f t="shared" si="4"/>
        <v>61～80</v>
      </c>
      <c r="B28" s="68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67" t="str">
        <f t="shared" si="4"/>
        <v>81～100</v>
      </c>
      <c r="B29" s="68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67" t="str">
        <f t="shared" si="4"/>
        <v>101～200</v>
      </c>
      <c r="B30" s="68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67" t="str">
        <f t="shared" si="4"/>
        <v>201～400</v>
      </c>
      <c r="B31" s="68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67" t="str">
        <f t="shared" si="4"/>
        <v>401～600</v>
      </c>
      <c r="B32" s="68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6</v>
      </c>
    </row>
    <row r="33" spans="1:21" ht="13.5" customHeight="1" thickBot="1">
      <c r="A33" s="67" t="str">
        <f t="shared" si="4"/>
        <v>601～1,000</v>
      </c>
      <c r="B33" s="68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69">
        <v>0.1</v>
      </c>
      <c r="R33" s="14" t="s">
        <v>50</v>
      </c>
    </row>
    <row r="34" spans="1:21" ht="13.5" customHeight="1">
      <c r="A34" s="67" t="str">
        <f t="shared" si="4"/>
        <v>1001～2,000</v>
      </c>
      <c r="B34" s="68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44" t="s">
        <v>43</v>
      </c>
      <c r="R34" s="145"/>
      <c r="S34" s="146"/>
      <c r="T34" s="149" t="s">
        <v>44</v>
      </c>
      <c r="U34" s="139" t="s">
        <v>45</v>
      </c>
    </row>
    <row r="35" spans="1:21" ht="13.5" customHeight="1" thickBot="1">
      <c r="A35" s="70" t="str">
        <f t="shared" si="4"/>
        <v>2,001～</v>
      </c>
      <c r="B35" s="71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46</v>
      </c>
      <c r="R35" s="57" t="s">
        <v>47</v>
      </c>
      <c r="S35" s="58"/>
      <c r="T35" s="150"/>
      <c r="U35" s="141"/>
    </row>
    <row r="36" spans="1:21" ht="13.5" customHeight="1" thickBot="1">
      <c r="A36" s="147" t="s">
        <v>48</v>
      </c>
      <c r="B36" s="148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11895</v>
      </c>
      <c r="Q36" s="62">
        <f>+O25</f>
        <v>4700</v>
      </c>
      <c r="R36" s="63">
        <f>SUM(O26:O35)</f>
        <v>7195</v>
      </c>
      <c r="S36" s="64">
        <f>SUM(Q36:R36)</f>
        <v>11895</v>
      </c>
      <c r="T36" s="64">
        <f>ROUNDDOWN(S36*0.1,0)</f>
        <v>1189</v>
      </c>
      <c r="U36" s="65">
        <f>SUM(S36:T36)</f>
        <v>13084</v>
      </c>
    </row>
    <row r="37" spans="1:21" ht="13.5" customHeight="1" thickBot="1">
      <c r="A37" s="66"/>
      <c r="B37" s="19"/>
      <c r="Q37" s="72">
        <f>+Q36-Q19</f>
        <v>420</v>
      </c>
      <c r="R37" s="72">
        <f>+R36-R19</f>
        <v>660</v>
      </c>
      <c r="S37" s="72">
        <f>+S36-S19</f>
        <v>1080</v>
      </c>
      <c r="T37" s="72">
        <f>+T36-T19</f>
        <v>108</v>
      </c>
      <c r="U37" s="72">
        <f>+U36-U19</f>
        <v>1188</v>
      </c>
    </row>
    <row r="38" spans="1:21" ht="13.5" customHeight="1">
      <c r="A38" s="20" t="s">
        <v>9</v>
      </c>
      <c r="B38" s="21"/>
      <c r="C38" s="133" t="s">
        <v>13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136" t="s">
        <v>18</v>
      </c>
      <c r="O38" s="139" t="s">
        <v>19</v>
      </c>
    </row>
    <row r="39" spans="1:21" ht="13.5" customHeight="1">
      <c r="A39" s="22"/>
      <c r="B39" s="23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37"/>
      <c r="O39" s="140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37"/>
      <c r="O40" s="140"/>
    </row>
    <row r="41" spans="1:21" ht="13.5" customHeight="1">
      <c r="A41" s="142" t="s">
        <v>31</v>
      </c>
      <c r="B41" s="143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38"/>
      <c r="O41" s="141"/>
    </row>
    <row r="42" spans="1:21" ht="13.5" customHeight="1">
      <c r="A42" s="73" t="str">
        <f>+A8</f>
        <v>0～20</v>
      </c>
      <c r="B42" s="35">
        <v>5400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5400</v>
      </c>
    </row>
    <row r="43" spans="1:21" ht="13.5" customHeight="1">
      <c r="A43" s="67" t="str">
        <f t="shared" ref="A43:A52" si="8">+A9</f>
        <v>21～40</v>
      </c>
      <c r="B43" s="68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67" t="str">
        <f t="shared" si="8"/>
        <v>41～60</v>
      </c>
      <c r="B44" s="68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67" t="str">
        <f t="shared" si="8"/>
        <v>61～80</v>
      </c>
      <c r="B45" s="68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67" t="str">
        <f t="shared" si="8"/>
        <v>81～100</v>
      </c>
      <c r="B46" s="68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67" t="str">
        <f t="shared" si="8"/>
        <v>101～200</v>
      </c>
      <c r="B47" s="68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67" t="str">
        <f t="shared" si="8"/>
        <v>201～400</v>
      </c>
      <c r="B48" s="68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67" t="str">
        <f t="shared" si="8"/>
        <v>401～600</v>
      </c>
      <c r="B49" s="68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51</v>
      </c>
    </row>
    <row r="50" spans="1:21" ht="13.5" customHeight="1" thickBot="1">
      <c r="A50" s="67" t="str">
        <f t="shared" si="8"/>
        <v>601～1,000</v>
      </c>
      <c r="B50" s="68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69">
        <v>0.26</v>
      </c>
      <c r="R50" s="14" t="s">
        <v>50</v>
      </c>
    </row>
    <row r="51" spans="1:21" ht="13.5" customHeight="1">
      <c r="A51" s="67" t="str">
        <f t="shared" si="8"/>
        <v>1001～2,000</v>
      </c>
      <c r="B51" s="68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44" t="s">
        <v>43</v>
      </c>
      <c r="R51" s="145"/>
      <c r="S51" s="146"/>
      <c r="T51" s="149" t="s">
        <v>44</v>
      </c>
      <c r="U51" s="139" t="s">
        <v>45</v>
      </c>
    </row>
    <row r="52" spans="1:21" ht="13.5" customHeight="1" thickBot="1">
      <c r="A52" s="70" t="str">
        <f t="shared" si="8"/>
        <v>2,001～</v>
      </c>
      <c r="B52" s="71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46</v>
      </c>
      <c r="R52" s="57" t="s">
        <v>47</v>
      </c>
      <c r="S52" s="58"/>
      <c r="T52" s="150"/>
      <c r="U52" s="141"/>
    </row>
    <row r="53" spans="1:21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13635</v>
      </c>
      <c r="Q53" s="62">
        <f>+O42</f>
        <v>5400</v>
      </c>
      <c r="R53" s="63">
        <f>SUM(O43:O52)</f>
        <v>8235</v>
      </c>
      <c r="S53" s="64">
        <f>SUM(Q53:R53)</f>
        <v>13635</v>
      </c>
      <c r="T53" s="64">
        <f>ROUNDDOWN(S53*0.1,0)</f>
        <v>1363</v>
      </c>
      <c r="U53" s="65">
        <f>SUM(S53:T53)</f>
        <v>14998</v>
      </c>
    </row>
    <row r="54" spans="1:21" ht="13.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2">
        <f>Q53-Q19</f>
        <v>1120</v>
      </c>
      <c r="R54" s="72">
        <f>R53-R19</f>
        <v>1700</v>
      </c>
      <c r="S54" s="72">
        <f>S53-S19</f>
        <v>2820</v>
      </c>
      <c r="T54" s="72">
        <f>T53-T19</f>
        <v>282</v>
      </c>
      <c r="U54" s="72">
        <f>U53-U19</f>
        <v>3102</v>
      </c>
    </row>
    <row r="55" spans="1:21" ht="12" customHeight="1">
      <c r="A55" s="74"/>
      <c r="B55" s="74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  <c r="O55" s="152"/>
      <c r="P55" s="74"/>
      <c r="Q55" s="75"/>
      <c r="R55" s="75"/>
      <c r="S55" s="75"/>
      <c r="T55" s="75"/>
      <c r="U55" s="75"/>
    </row>
    <row r="56" spans="1:21" ht="12" customHeight="1">
      <c r="A56" s="74"/>
      <c r="B56" s="7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152"/>
      <c r="O56" s="152"/>
      <c r="P56" s="74"/>
    </row>
    <row r="57" spans="1:21" ht="12" customHeight="1">
      <c r="A57" s="74"/>
      <c r="B57" s="74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152"/>
      <c r="O57" s="152"/>
      <c r="P57" s="74"/>
    </row>
    <row r="58" spans="1:21" ht="12" customHeight="1">
      <c r="A58" s="151"/>
      <c r="B58" s="151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152"/>
      <c r="O58" s="152"/>
      <c r="P58" s="74"/>
    </row>
    <row r="59" spans="1:21" ht="12" customHeight="1">
      <c r="A59" s="74"/>
      <c r="B59" s="77"/>
      <c r="C59" s="78"/>
      <c r="D59" s="79"/>
      <c r="E59" s="79"/>
      <c r="F59" s="79"/>
      <c r="G59" s="79"/>
      <c r="H59" s="79"/>
      <c r="I59" s="79"/>
      <c r="J59" s="79"/>
      <c r="K59" s="80"/>
      <c r="L59" s="80"/>
      <c r="M59" s="80"/>
      <c r="N59" s="81"/>
      <c r="O59" s="77"/>
      <c r="P59" s="74"/>
    </row>
    <row r="60" spans="1:21" ht="12" customHeight="1">
      <c r="A60" s="74"/>
      <c r="B60" s="77"/>
      <c r="C60" s="82"/>
      <c r="D60" s="82"/>
      <c r="E60" s="82"/>
      <c r="F60" s="82"/>
      <c r="G60" s="82"/>
      <c r="H60" s="82"/>
      <c r="I60" s="82"/>
      <c r="J60" s="82"/>
      <c r="K60" s="81"/>
      <c r="L60" s="81"/>
      <c r="M60" s="81"/>
      <c r="N60" s="81"/>
      <c r="O60" s="77"/>
      <c r="P60" s="74"/>
    </row>
    <row r="61" spans="1:21" ht="12" customHeight="1">
      <c r="A61" s="74"/>
      <c r="B61" s="77"/>
      <c r="C61" s="82"/>
      <c r="D61" s="82"/>
      <c r="E61" s="82"/>
      <c r="F61" s="82"/>
      <c r="G61" s="82"/>
      <c r="H61" s="82"/>
      <c r="I61" s="82"/>
      <c r="J61" s="82"/>
      <c r="K61" s="81"/>
      <c r="L61" s="81"/>
      <c r="M61" s="81"/>
      <c r="N61" s="81"/>
      <c r="O61" s="77"/>
      <c r="P61" s="74"/>
    </row>
    <row r="62" spans="1:21" ht="12" customHeight="1">
      <c r="A62" s="74"/>
      <c r="B62" s="77"/>
      <c r="C62" s="82"/>
      <c r="D62" s="82"/>
      <c r="E62" s="82"/>
      <c r="F62" s="82"/>
      <c r="G62" s="82"/>
      <c r="H62" s="82"/>
      <c r="I62" s="82"/>
      <c r="J62" s="82"/>
      <c r="K62" s="81"/>
      <c r="L62" s="81"/>
      <c r="M62" s="81"/>
      <c r="N62" s="81"/>
      <c r="O62" s="77"/>
      <c r="P62" s="74"/>
    </row>
    <row r="63" spans="1:21" ht="12" customHeight="1">
      <c r="A63" s="74"/>
      <c r="B63" s="77"/>
      <c r="C63" s="82"/>
      <c r="D63" s="82"/>
      <c r="E63" s="82"/>
      <c r="F63" s="82"/>
      <c r="G63" s="82"/>
      <c r="H63" s="82"/>
      <c r="I63" s="82"/>
      <c r="J63" s="82"/>
      <c r="K63" s="81"/>
      <c r="L63" s="81"/>
      <c r="M63" s="81"/>
      <c r="N63" s="81"/>
      <c r="O63" s="77"/>
      <c r="P63" s="74"/>
    </row>
    <row r="64" spans="1:21" ht="12" customHeight="1">
      <c r="A64" s="74"/>
      <c r="B64" s="77"/>
      <c r="C64" s="82"/>
      <c r="D64" s="82"/>
      <c r="E64" s="82"/>
      <c r="F64" s="82"/>
      <c r="G64" s="82"/>
      <c r="H64" s="82"/>
      <c r="I64" s="82"/>
      <c r="J64" s="82"/>
      <c r="K64" s="81"/>
      <c r="L64" s="81"/>
      <c r="M64" s="81"/>
      <c r="N64" s="81"/>
      <c r="O64" s="77"/>
      <c r="P64" s="74"/>
    </row>
    <row r="65" spans="1:16" ht="12" customHeight="1">
      <c r="A65" s="74"/>
      <c r="B65" s="77"/>
      <c r="C65" s="82"/>
      <c r="D65" s="82"/>
      <c r="E65" s="82"/>
      <c r="F65" s="82"/>
      <c r="G65" s="82"/>
      <c r="H65" s="82"/>
      <c r="I65" s="82"/>
      <c r="J65" s="82"/>
      <c r="K65" s="81"/>
      <c r="L65" s="81"/>
      <c r="M65" s="81"/>
      <c r="N65" s="81"/>
      <c r="O65" s="77"/>
      <c r="P65" s="74"/>
    </row>
    <row r="66" spans="1:16" ht="12" customHeight="1">
      <c r="A66" s="74"/>
      <c r="B66" s="77"/>
      <c r="C66" s="82"/>
      <c r="D66" s="82"/>
      <c r="E66" s="82"/>
      <c r="F66" s="82"/>
      <c r="G66" s="82"/>
      <c r="H66" s="82"/>
      <c r="I66" s="82"/>
      <c r="J66" s="82"/>
      <c r="K66" s="81"/>
      <c r="L66" s="81"/>
      <c r="M66" s="81"/>
      <c r="N66" s="81"/>
      <c r="O66" s="77"/>
      <c r="P66" s="74"/>
    </row>
    <row r="67" spans="1:16" ht="12" customHeight="1">
      <c r="A67" s="74"/>
      <c r="B67" s="77"/>
      <c r="C67" s="81"/>
      <c r="D67" s="81"/>
      <c r="E67" s="81"/>
      <c r="F67" s="81"/>
      <c r="G67" s="81"/>
      <c r="H67" s="81"/>
      <c r="I67" s="81"/>
      <c r="J67" s="81"/>
      <c r="K67" s="82"/>
      <c r="L67" s="81"/>
      <c r="M67" s="81"/>
      <c r="N67" s="81"/>
      <c r="O67" s="77"/>
      <c r="P67" s="74"/>
    </row>
    <row r="68" spans="1:16" ht="12" customHeight="1">
      <c r="A68" s="74"/>
      <c r="B68" s="77"/>
      <c r="C68" s="81"/>
      <c r="D68" s="81"/>
      <c r="E68" s="81"/>
      <c r="F68" s="81"/>
      <c r="G68" s="81"/>
      <c r="H68" s="81"/>
      <c r="I68" s="81"/>
      <c r="J68" s="81"/>
      <c r="K68" s="81"/>
      <c r="L68" s="82"/>
      <c r="M68" s="81"/>
      <c r="N68" s="81"/>
      <c r="O68" s="77"/>
      <c r="P68" s="74"/>
    </row>
    <row r="69" spans="1:16" ht="12" customHeight="1">
      <c r="A69" s="74"/>
      <c r="B69" s="77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77"/>
      <c r="P69" s="74"/>
    </row>
    <row r="70" spans="1:16" ht="12" customHeight="1">
      <c r="A70" s="151"/>
      <c r="B70" s="15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1"/>
      <c r="O70" s="74"/>
      <c r="P70" s="74"/>
    </row>
    <row r="71" spans="1:16" ht="12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1:16" ht="12" customHeight="1">
      <c r="A72" s="74"/>
      <c r="B72" s="74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2"/>
      <c r="O72" s="152"/>
      <c r="P72" s="74"/>
    </row>
    <row r="73" spans="1:16" ht="12" customHeight="1">
      <c r="A73" s="74"/>
      <c r="B73" s="74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152"/>
      <c r="O73" s="152"/>
      <c r="P73" s="74"/>
    </row>
    <row r="74" spans="1:16" ht="12" customHeight="1">
      <c r="A74" s="74"/>
      <c r="B74" s="74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152"/>
      <c r="O74" s="152"/>
      <c r="P74" s="74"/>
    </row>
    <row r="75" spans="1:16" ht="12" customHeight="1">
      <c r="A75" s="151"/>
      <c r="B75" s="151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152"/>
      <c r="O75" s="152"/>
      <c r="P75" s="74"/>
    </row>
    <row r="76" spans="1:16" ht="12" customHeight="1">
      <c r="A76" s="74"/>
      <c r="B76" s="77"/>
      <c r="C76" s="78"/>
      <c r="D76" s="79"/>
      <c r="E76" s="79"/>
      <c r="F76" s="79"/>
      <c r="G76" s="79"/>
      <c r="H76" s="79"/>
      <c r="I76" s="79"/>
      <c r="J76" s="79"/>
      <c r="K76" s="80"/>
      <c r="L76" s="80"/>
      <c r="M76" s="80"/>
      <c r="N76" s="81"/>
      <c r="O76" s="77"/>
      <c r="P76" s="74"/>
    </row>
    <row r="77" spans="1:16" ht="12" customHeight="1">
      <c r="A77" s="74"/>
      <c r="B77" s="77"/>
      <c r="C77" s="82"/>
      <c r="D77" s="82"/>
      <c r="E77" s="82"/>
      <c r="F77" s="82"/>
      <c r="G77" s="82"/>
      <c r="H77" s="82"/>
      <c r="I77" s="82"/>
      <c r="J77" s="82"/>
      <c r="K77" s="81"/>
      <c r="L77" s="81"/>
      <c r="M77" s="81"/>
      <c r="N77" s="81"/>
      <c r="O77" s="77"/>
      <c r="P77" s="74"/>
    </row>
    <row r="78" spans="1:16" ht="12" customHeight="1">
      <c r="A78" s="74"/>
      <c r="B78" s="77"/>
      <c r="C78" s="82"/>
      <c r="D78" s="82"/>
      <c r="E78" s="82"/>
      <c r="F78" s="82"/>
      <c r="G78" s="82"/>
      <c r="H78" s="82"/>
      <c r="I78" s="82"/>
      <c r="J78" s="82"/>
      <c r="K78" s="81"/>
      <c r="L78" s="81"/>
      <c r="M78" s="81"/>
      <c r="N78" s="81"/>
      <c r="O78" s="77"/>
      <c r="P78" s="74"/>
    </row>
    <row r="79" spans="1:16" ht="12" customHeight="1">
      <c r="A79" s="74"/>
      <c r="B79" s="77"/>
      <c r="C79" s="82"/>
      <c r="D79" s="82"/>
      <c r="E79" s="82"/>
      <c r="F79" s="82"/>
      <c r="G79" s="82"/>
      <c r="H79" s="82"/>
      <c r="I79" s="82"/>
      <c r="J79" s="82"/>
      <c r="K79" s="81"/>
      <c r="L79" s="81"/>
      <c r="M79" s="81"/>
      <c r="N79" s="81"/>
      <c r="O79" s="77"/>
      <c r="P79" s="74"/>
    </row>
    <row r="80" spans="1:16" ht="12" customHeight="1">
      <c r="A80" s="74"/>
      <c r="B80" s="77"/>
      <c r="C80" s="82"/>
      <c r="D80" s="82"/>
      <c r="E80" s="82"/>
      <c r="F80" s="82"/>
      <c r="G80" s="82"/>
      <c r="H80" s="82"/>
      <c r="I80" s="82"/>
      <c r="J80" s="82"/>
      <c r="K80" s="81"/>
      <c r="L80" s="81"/>
      <c r="M80" s="81"/>
      <c r="N80" s="81"/>
      <c r="O80" s="77"/>
      <c r="P80" s="74"/>
    </row>
    <row r="81" spans="1:16" ht="12" customHeight="1">
      <c r="A81" s="74"/>
      <c r="B81" s="77"/>
      <c r="C81" s="82"/>
      <c r="D81" s="82"/>
      <c r="E81" s="82"/>
      <c r="F81" s="82"/>
      <c r="G81" s="82"/>
      <c r="H81" s="82"/>
      <c r="I81" s="82"/>
      <c r="J81" s="82"/>
      <c r="K81" s="81"/>
      <c r="L81" s="81"/>
      <c r="M81" s="81"/>
      <c r="N81" s="81"/>
      <c r="O81" s="77"/>
      <c r="P81" s="74"/>
    </row>
    <row r="82" spans="1:16" ht="12" customHeight="1">
      <c r="A82" s="74"/>
      <c r="B82" s="77"/>
      <c r="C82" s="82"/>
      <c r="D82" s="82"/>
      <c r="E82" s="82"/>
      <c r="F82" s="82"/>
      <c r="G82" s="82"/>
      <c r="H82" s="82"/>
      <c r="I82" s="82"/>
      <c r="J82" s="82"/>
      <c r="K82" s="81"/>
      <c r="L82" s="81"/>
      <c r="M82" s="81"/>
      <c r="N82" s="81"/>
      <c r="O82" s="77"/>
      <c r="P82" s="74"/>
    </row>
    <row r="83" spans="1:16" ht="12" customHeight="1">
      <c r="A83" s="74"/>
      <c r="B83" s="77"/>
      <c r="C83" s="82"/>
      <c r="D83" s="82"/>
      <c r="E83" s="82"/>
      <c r="F83" s="82"/>
      <c r="G83" s="82"/>
      <c r="H83" s="82"/>
      <c r="I83" s="82"/>
      <c r="J83" s="82"/>
      <c r="K83" s="81"/>
      <c r="L83" s="81"/>
      <c r="M83" s="81"/>
      <c r="N83" s="81"/>
      <c r="O83" s="77"/>
      <c r="P83" s="74"/>
    </row>
    <row r="84" spans="1:16" ht="12" customHeight="1">
      <c r="A84" s="74"/>
      <c r="B84" s="77"/>
      <c r="C84" s="81"/>
      <c r="D84" s="81"/>
      <c r="E84" s="81"/>
      <c r="F84" s="81"/>
      <c r="G84" s="81"/>
      <c r="H84" s="81"/>
      <c r="I84" s="81"/>
      <c r="J84" s="81"/>
      <c r="K84" s="82"/>
      <c r="L84" s="81"/>
      <c r="M84" s="81"/>
      <c r="N84" s="81"/>
      <c r="O84" s="77"/>
      <c r="P84" s="74"/>
    </row>
    <row r="85" spans="1:16" ht="12" customHeight="1">
      <c r="A85" s="74"/>
      <c r="B85" s="77"/>
      <c r="C85" s="81"/>
      <c r="D85" s="81"/>
      <c r="E85" s="81"/>
      <c r="F85" s="81"/>
      <c r="G85" s="81"/>
      <c r="H85" s="81"/>
      <c r="I85" s="81"/>
      <c r="J85" s="81"/>
      <c r="K85" s="81"/>
      <c r="L85" s="82"/>
      <c r="M85" s="81"/>
      <c r="N85" s="81"/>
      <c r="O85" s="77"/>
      <c r="P85" s="74"/>
    </row>
    <row r="86" spans="1:16" ht="12" customHeight="1">
      <c r="A86" s="74"/>
      <c r="B86" s="77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77"/>
      <c r="P86" s="74"/>
    </row>
    <row r="87" spans="1:16" ht="12" customHeight="1">
      <c r="A87" s="151"/>
      <c r="B87" s="15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1"/>
      <c r="O87" s="74"/>
      <c r="P87" s="74"/>
    </row>
    <row r="88" spans="1:16" ht="12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1:16" ht="12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1:16" ht="12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1:16" ht="12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1:16" ht="12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1:16" ht="12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1:16" ht="12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1:16" ht="12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 ht="12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1:16" ht="12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1:16" ht="12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1:16" ht="12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1:16" ht="12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1:16" ht="12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6" ht="12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 ht="12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1:16" ht="12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1:16" ht="12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6" ht="12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1:16" ht="12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ht="12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1:16" ht="12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1:16" ht="12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1:16" ht="12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1:16" ht="12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1:16" ht="12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1:16" ht="12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1:16" ht="12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1:16" ht="12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1:16" ht="12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4" priority="3" stopIfTrue="1" operator="containsText" text="NG">
      <formula>NOT(ISERROR(SEARCH("NG",N2)))</formula>
    </cfRule>
  </conditionalFormatting>
  <conditionalFormatting sqref="O1:O2">
    <cfRule type="containsText" dxfId="3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C1D4-20E8-4FF9-A0D3-F40BE222667E}">
  <sheetPr>
    <pageSetUpPr fitToPage="1"/>
  </sheetPr>
  <dimension ref="A1:U119"/>
  <sheetViews>
    <sheetView view="pageBreakPreview" zoomScaleNormal="90" zoomScaleSheetLayoutView="100" workbookViewId="0">
      <pane xSplit="2" ySplit="6" topLeftCell="C7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'②上下(業務用)'!C3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33" t="s">
        <v>13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136" t="s">
        <v>18</v>
      </c>
      <c r="O4" s="139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37"/>
      <c r="O5" s="140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37"/>
      <c r="O6" s="140"/>
    </row>
    <row r="7" spans="1:21" ht="13.5" customHeight="1">
      <c r="A7" s="142" t="s">
        <v>31</v>
      </c>
      <c r="B7" s="143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38"/>
      <c r="O7" s="141"/>
    </row>
    <row r="8" spans="1:21" ht="13.5" customHeight="1">
      <c r="A8" s="34" t="s">
        <v>32</v>
      </c>
      <c r="B8" s="35">
        <v>4280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4280</v>
      </c>
    </row>
    <row r="9" spans="1:21" ht="13.5" customHeight="1">
      <c r="A9" s="42" t="s">
        <v>33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34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35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36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37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38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39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40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42" t="s">
        <v>42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4" t="s">
        <v>43</v>
      </c>
      <c r="R17" s="145"/>
      <c r="S17" s="146"/>
      <c r="T17" s="149" t="s">
        <v>44</v>
      </c>
      <c r="U17" s="139" t="s">
        <v>45</v>
      </c>
    </row>
    <row r="18" spans="1:21" ht="13.5" customHeight="1" thickBot="1">
      <c r="A18" s="50" t="s">
        <v>30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46</v>
      </c>
      <c r="R18" s="57" t="s">
        <v>47</v>
      </c>
      <c r="S18" s="58"/>
      <c r="T18" s="150"/>
      <c r="U18" s="141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10815</v>
      </c>
      <c r="Q19" s="62">
        <f>+O8</f>
        <v>4280</v>
      </c>
      <c r="R19" s="63">
        <f>SUM(O9:O18)</f>
        <v>6535</v>
      </c>
      <c r="S19" s="64">
        <f>SUM(Q19:R19)</f>
        <v>10815</v>
      </c>
      <c r="T19" s="64">
        <f>ROUNDDOWN(S19*0.1,0)</f>
        <v>1081</v>
      </c>
      <c r="U19" s="65">
        <f>SUM(S19:T19)</f>
        <v>11896</v>
      </c>
    </row>
    <row r="20" spans="1:21" ht="13.5" customHeight="1" thickBot="1">
      <c r="A20" s="66"/>
      <c r="B20" s="19"/>
    </row>
    <row r="21" spans="1:21" ht="13.5" customHeight="1">
      <c r="A21" s="20" t="s">
        <v>49</v>
      </c>
      <c r="B21" s="21"/>
      <c r="C21" s="133" t="s">
        <v>13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6" t="s">
        <v>18</v>
      </c>
      <c r="O21" s="139" t="s">
        <v>19</v>
      </c>
    </row>
    <row r="22" spans="1:21" ht="13.5" customHeight="1">
      <c r="A22" s="22"/>
      <c r="B22" s="23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37"/>
      <c r="O22" s="140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37"/>
      <c r="O23" s="140"/>
    </row>
    <row r="24" spans="1:21" ht="13.5" customHeight="1">
      <c r="A24" s="142" t="s">
        <v>31</v>
      </c>
      <c r="B24" s="143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38"/>
      <c r="O24" s="141"/>
    </row>
    <row r="25" spans="1:21" ht="13.5" customHeight="1">
      <c r="A25" s="34" t="str">
        <f>+A8</f>
        <v>0～20</v>
      </c>
      <c r="B25" s="35">
        <v>4700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4700</v>
      </c>
    </row>
    <row r="26" spans="1:21" ht="13.5" customHeight="1">
      <c r="A26" s="67" t="str">
        <f t="shared" ref="A26:A35" si="4">+A9</f>
        <v>21～40</v>
      </c>
      <c r="B26" s="68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67" t="str">
        <f t="shared" si="4"/>
        <v>41～60</v>
      </c>
      <c r="B27" s="68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67" t="str">
        <f t="shared" si="4"/>
        <v>61～80</v>
      </c>
      <c r="B28" s="68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67" t="str">
        <f t="shared" si="4"/>
        <v>81～100</v>
      </c>
      <c r="B29" s="68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67" t="str">
        <f t="shared" si="4"/>
        <v>101～200</v>
      </c>
      <c r="B30" s="68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67" t="str">
        <f t="shared" si="4"/>
        <v>201～400</v>
      </c>
      <c r="B31" s="68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67" t="str">
        <f t="shared" si="4"/>
        <v>401～600</v>
      </c>
      <c r="B32" s="68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6</v>
      </c>
    </row>
    <row r="33" spans="1:21" ht="13.5" customHeight="1" thickBot="1">
      <c r="A33" s="67" t="str">
        <f t="shared" si="4"/>
        <v>601～1,000</v>
      </c>
      <c r="B33" s="68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69">
        <v>0.1</v>
      </c>
      <c r="R33" s="14" t="s">
        <v>50</v>
      </c>
    </row>
    <row r="34" spans="1:21" ht="13.5" customHeight="1">
      <c r="A34" s="67" t="str">
        <f t="shared" si="4"/>
        <v>1001～2,000</v>
      </c>
      <c r="B34" s="68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44" t="s">
        <v>43</v>
      </c>
      <c r="R34" s="145"/>
      <c r="S34" s="146"/>
      <c r="T34" s="149" t="s">
        <v>44</v>
      </c>
      <c r="U34" s="139" t="s">
        <v>45</v>
      </c>
    </row>
    <row r="35" spans="1:21" ht="13.5" customHeight="1" thickBot="1">
      <c r="A35" s="70" t="str">
        <f t="shared" si="4"/>
        <v>2,001～</v>
      </c>
      <c r="B35" s="71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46</v>
      </c>
      <c r="R35" s="57" t="s">
        <v>47</v>
      </c>
      <c r="S35" s="58"/>
      <c r="T35" s="150"/>
      <c r="U35" s="141"/>
    </row>
    <row r="36" spans="1:21" ht="13.5" customHeight="1" thickBot="1">
      <c r="A36" s="147" t="s">
        <v>48</v>
      </c>
      <c r="B36" s="148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11895</v>
      </c>
      <c r="Q36" s="62">
        <f>+O25</f>
        <v>4700</v>
      </c>
      <c r="R36" s="63">
        <f>SUM(O26:O35)</f>
        <v>7195</v>
      </c>
      <c r="S36" s="64">
        <f>SUM(Q36:R36)</f>
        <v>11895</v>
      </c>
      <c r="T36" s="64">
        <f>ROUNDDOWN(S36*0.1,0)</f>
        <v>1189</v>
      </c>
      <c r="U36" s="65">
        <f>SUM(S36:T36)</f>
        <v>13084</v>
      </c>
    </row>
    <row r="37" spans="1:21" ht="13.5" customHeight="1" thickBot="1">
      <c r="A37" s="66"/>
      <c r="B37" s="19"/>
      <c r="Q37" s="72">
        <f>+Q36-Q19</f>
        <v>420</v>
      </c>
      <c r="R37" s="72">
        <f>+R36-R19</f>
        <v>660</v>
      </c>
      <c r="S37" s="72">
        <f>+S36-S19</f>
        <v>1080</v>
      </c>
      <c r="T37" s="72">
        <f>+T36-T19</f>
        <v>108</v>
      </c>
      <c r="U37" s="72">
        <f>+U36-U19</f>
        <v>1188</v>
      </c>
    </row>
    <row r="38" spans="1:21" ht="13.5" customHeight="1">
      <c r="A38" s="20" t="s">
        <v>9</v>
      </c>
      <c r="B38" s="21"/>
      <c r="C38" s="133" t="s">
        <v>13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136" t="s">
        <v>18</v>
      </c>
      <c r="O38" s="139" t="s">
        <v>19</v>
      </c>
    </row>
    <row r="39" spans="1:21" ht="13.5" customHeight="1">
      <c r="A39" s="22"/>
      <c r="B39" s="23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37"/>
      <c r="O39" s="140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37"/>
      <c r="O40" s="140"/>
    </row>
    <row r="41" spans="1:21" ht="13.5" customHeight="1">
      <c r="A41" s="142" t="s">
        <v>31</v>
      </c>
      <c r="B41" s="143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38"/>
      <c r="O41" s="141"/>
    </row>
    <row r="42" spans="1:21" ht="13.5" customHeight="1">
      <c r="A42" s="73" t="str">
        <f>+A8</f>
        <v>0～20</v>
      </c>
      <c r="B42" s="35">
        <v>5400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5400</v>
      </c>
    </row>
    <row r="43" spans="1:21" ht="13.5" customHeight="1">
      <c r="A43" s="67" t="str">
        <f t="shared" ref="A43:A52" si="8">+A9</f>
        <v>21～40</v>
      </c>
      <c r="B43" s="68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67" t="str">
        <f t="shared" si="8"/>
        <v>41～60</v>
      </c>
      <c r="B44" s="68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67" t="str">
        <f t="shared" si="8"/>
        <v>61～80</v>
      </c>
      <c r="B45" s="68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67" t="str">
        <f t="shared" si="8"/>
        <v>81～100</v>
      </c>
      <c r="B46" s="68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67" t="str">
        <f t="shared" si="8"/>
        <v>101～200</v>
      </c>
      <c r="B47" s="68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67" t="str">
        <f t="shared" si="8"/>
        <v>201～400</v>
      </c>
      <c r="B48" s="68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67" t="str">
        <f t="shared" si="8"/>
        <v>401～600</v>
      </c>
      <c r="B49" s="68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51</v>
      </c>
    </row>
    <row r="50" spans="1:21" ht="13.5" customHeight="1" thickBot="1">
      <c r="A50" s="67" t="str">
        <f t="shared" si="8"/>
        <v>601～1,000</v>
      </c>
      <c r="B50" s="68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69">
        <v>0.26</v>
      </c>
      <c r="R50" s="14" t="s">
        <v>50</v>
      </c>
    </row>
    <row r="51" spans="1:21" ht="13.5" customHeight="1">
      <c r="A51" s="67" t="str">
        <f t="shared" si="8"/>
        <v>1001～2,000</v>
      </c>
      <c r="B51" s="68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44" t="s">
        <v>43</v>
      </c>
      <c r="R51" s="145"/>
      <c r="S51" s="146"/>
      <c r="T51" s="149" t="s">
        <v>44</v>
      </c>
      <c r="U51" s="139" t="s">
        <v>45</v>
      </c>
    </row>
    <row r="52" spans="1:21" ht="13.5" customHeight="1" thickBot="1">
      <c r="A52" s="70" t="str">
        <f t="shared" si="8"/>
        <v>2,001～</v>
      </c>
      <c r="B52" s="71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46</v>
      </c>
      <c r="R52" s="57" t="s">
        <v>47</v>
      </c>
      <c r="S52" s="58"/>
      <c r="T52" s="150"/>
      <c r="U52" s="141"/>
    </row>
    <row r="53" spans="1:21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13635</v>
      </c>
      <c r="Q53" s="62">
        <f>+O42</f>
        <v>5400</v>
      </c>
      <c r="R53" s="63">
        <f>SUM(O43:O52)</f>
        <v>8235</v>
      </c>
      <c r="S53" s="64">
        <f>SUM(Q53:R53)</f>
        <v>13635</v>
      </c>
      <c r="T53" s="64">
        <f>ROUNDDOWN(S53*0.1,0)</f>
        <v>1363</v>
      </c>
      <c r="U53" s="65">
        <f>SUM(S53:T53)</f>
        <v>14998</v>
      </c>
    </row>
    <row r="54" spans="1:21" ht="13.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2">
        <f>Q53-Q19</f>
        <v>1120</v>
      </c>
      <c r="R54" s="72">
        <f>R53-R19</f>
        <v>1700</v>
      </c>
      <c r="S54" s="72">
        <f>S53-S19</f>
        <v>2820</v>
      </c>
      <c r="T54" s="72">
        <f>T53-T19</f>
        <v>282</v>
      </c>
      <c r="U54" s="72">
        <f>U53-U19</f>
        <v>3102</v>
      </c>
    </row>
    <row r="55" spans="1:21" ht="12" customHeight="1">
      <c r="A55" s="74"/>
      <c r="B55" s="74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  <c r="O55" s="152"/>
      <c r="P55" s="74"/>
      <c r="Q55" s="75"/>
      <c r="R55" s="75"/>
      <c r="S55" s="75"/>
      <c r="T55" s="75"/>
      <c r="U55" s="75"/>
    </row>
    <row r="56" spans="1:21" ht="12" customHeight="1">
      <c r="A56" s="74"/>
      <c r="B56" s="7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152"/>
      <c r="O56" s="152"/>
      <c r="P56" s="74"/>
    </row>
    <row r="57" spans="1:21" ht="12" customHeight="1">
      <c r="A57" s="74"/>
      <c r="B57" s="74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152"/>
      <c r="O57" s="152"/>
      <c r="P57" s="74"/>
    </row>
    <row r="58" spans="1:21" ht="12" customHeight="1">
      <c r="A58" s="151"/>
      <c r="B58" s="151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152"/>
      <c r="O58" s="152"/>
      <c r="P58" s="74"/>
    </row>
    <row r="59" spans="1:21" ht="12" customHeight="1">
      <c r="A59" s="74"/>
      <c r="B59" s="77"/>
      <c r="C59" s="78"/>
      <c r="D59" s="79"/>
      <c r="E59" s="79"/>
      <c r="F59" s="79"/>
      <c r="G59" s="79"/>
      <c r="H59" s="79"/>
      <c r="I59" s="79"/>
      <c r="J59" s="79"/>
      <c r="K59" s="80"/>
      <c r="L59" s="80"/>
      <c r="M59" s="80"/>
      <c r="N59" s="81"/>
      <c r="O59" s="77"/>
      <c r="P59" s="74"/>
    </row>
    <row r="60" spans="1:21" ht="12" customHeight="1">
      <c r="A60" s="74"/>
      <c r="B60" s="77"/>
      <c r="C60" s="82"/>
      <c r="D60" s="82"/>
      <c r="E60" s="82"/>
      <c r="F60" s="82"/>
      <c r="G60" s="82"/>
      <c r="H60" s="82"/>
      <c r="I60" s="82"/>
      <c r="J60" s="82"/>
      <c r="K60" s="81"/>
      <c r="L60" s="81"/>
      <c r="M60" s="81"/>
      <c r="N60" s="81"/>
      <c r="O60" s="77"/>
      <c r="P60" s="74"/>
    </row>
    <row r="61" spans="1:21" ht="12" customHeight="1">
      <c r="A61" s="74"/>
      <c r="B61" s="77"/>
      <c r="C61" s="82"/>
      <c r="D61" s="82"/>
      <c r="E61" s="82"/>
      <c r="F61" s="82"/>
      <c r="G61" s="82"/>
      <c r="H61" s="82"/>
      <c r="I61" s="82"/>
      <c r="J61" s="82"/>
      <c r="K61" s="81"/>
      <c r="L61" s="81"/>
      <c r="M61" s="81"/>
      <c r="N61" s="81"/>
      <c r="O61" s="77"/>
      <c r="P61" s="74"/>
    </row>
    <row r="62" spans="1:21" ht="12" customHeight="1">
      <c r="A62" s="74"/>
      <c r="B62" s="77"/>
      <c r="C62" s="82"/>
      <c r="D62" s="82"/>
      <c r="E62" s="82"/>
      <c r="F62" s="82"/>
      <c r="G62" s="82"/>
      <c r="H62" s="82"/>
      <c r="I62" s="82"/>
      <c r="J62" s="82"/>
      <c r="K62" s="81"/>
      <c r="L62" s="81"/>
      <c r="M62" s="81"/>
      <c r="N62" s="81"/>
      <c r="O62" s="77"/>
      <c r="P62" s="74"/>
    </row>
    <row r="63" spans="1:21" ht="12" customHeight="1">
      <c r="A63" s="74"/>
      <c r="B63" s="77"/>
      <c r="C63" s="82"/>
      <c r="D63" s="82"/>
      <c r="E63" s="82"/>
      <c r="F63" s="82"/>
      <c r="G63" s="82"/>
      <c r="H63" s="82"/>
      <c r="I63" s="82"/>
      <c r="J63" s="82"/>
      <c r="K63" s="81"/>
      <c r="L63" s="81"/>
      <c r="M63" s="81"/>
      <c r="N63" s="81"/>
      <c r="O63" s="77"/>
      <c r="P63" s="74"/>
    </row>
    <row r="64" spans="1:21" ht="12" customHeight="1">
      <c r="A64" s="74"/>
      <c r="B64" s="77"/>
      <c r="C64" s="82"/>
      <c r="D64" s="82"/>
      <c r="E64" s="82"/>
      <c r="F64" s="82"/>
      <c r="G64" s="82"/>
      <c r="H64" s="82"/>
      <c r="I64" s="82"/>
      <c r="J64" s="82"/>
      <c r="K64" s="81"/>
      <c r="L64" s="81"/>
      <c r="M64" s="81"/>
      <c r="N64" s="81"/>
      <c r="O64" s="77"/>
      <c r="P64" s="74"/>
    </row>
    <row r="65" spans="1:16" ht="12" customHeight="1">
      <c r="A65" s="74"/>
      <c r="B65" s="77"/>
      <c r="C65" s="82"/>
      <c r="D65" s="82"/>
      <c r="E65" s="82"/>
      <c r="F65" s="82"/>
      <c r="G65" s="82"/>
      <c r="H65" s="82"/>
      <c r="I65" s="82"/>
      <c r="J65" s="82"/>
      <c r="K65" s="81"/>
      <c r="L65" s="81"/>
      <c r="M65" s="81"/>
      <c r="N65" s="81"/>
      <c r="O65" s="77"/>
      <c r="P65" s="74"/>
    </row>
    <row r="66" spans="1:16" ht="12" customHeight="1">
      <c r="A66" s="74"/>
      <c r="B66" s="77"/>
      <c r="C66" s="82"/>
      <c r="D66" s="82"/>
      <c r="E66" s="82"/>
      <c r="F66" s="82"/>
      <c r="G66" s="82"/>
      <c r="H66" s="82"/>
      <c r="I66" s="82"/>
      <c r="J66" s="82"/>
      <c r="K66" s="81"/>
      <c r="L66" s="81"/>
      <c r="M66" s="81"/>
      <c r="N66" s="81"/>
      <c r="O66" s="77"/>
      <c r="P66" s="74"/>
    </row>
    <row r="67" spans="1:16" ht="12" customHeight="1">
      <c r="A67" s="74"/>
      <c r="B67" s="77"/>
      <c r="C67" s="81"/>
      <c r="D67" s="81"/>
      <c r="E67" s="81"/>
      <c r="F67" s="81"/>
      <c r="G67" s="81"/>
      <c r="H67" s="81"/>
      <c r="I67" s="81"/>
      <c r="J67" s="81"/>
      <c r="K67" s="82"/>
      <c r="L67" s="81"/>
      <c r="M67" s="81"/>
      <c r="N67" s="81"/>
      <c r="O67" s="77"/>
      <c r="P67" s="74"/>
    </row>
    <row r="68" spans="1:16" ht="12" customHeight="1">
      <c r="A68" s="74"/>
      <c r="B68" s="77"/>
      <c r="C68" s="81"/>
      <c r="D68" s="81"/>
      <c r="E68" s="81"/>
      <c r="F68" s="81"/>
      <c r="G68" s="81"/>
      <c r="H68" s="81"/>
      <c r="I68" s="81"/>
      <c r="J68" s="81"/>
      <c r="K68" s="81"/>
      <c r="L68" s="82"/>
      <c r="M68" s="81"/>
      <c r="N68" s="81"/>
      <c r="O68" s="77"/>
      <c r="P68" s="74"/>
    </row>
    <row r="69" spans="1:16" ht="12" customHeight="1">
      <c r="A69" s="74"/>
      <c r="B69" s="77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77"/>
      <c r="P69" s="74"/>
    </row>
    <row r="70" spans="1:16" ht="12" customHeight="1">
      <c r="A70" s="151"/>
      <c r="B70" s="15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1"/>
      <c r="O70" s="74"/>
      <c r="P70" s="74"/>
    </row>
    <row r="71" spans="1:16" ht="12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1:16" ht="12" customHeight="1">
      <c r="A72" s="74"/>
      <c r="B72" s="74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2"/>
      <c r="O72" s="152"/>
      <c r="P72" s="74"/>
    </row>
    <row r="73" spans="1:16" ht="12" customHeight="1">
      <c r="A73" s="74"/>
      <c r="B73" s="74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152"/>
      <c r="O73" s="152"/>
      <c r="P73" s="74"/>
    </row>
    <row r="74" spans="1:16" ht="12" customHeight="1">
      <c r="A74" s="74"/>
      <c r="B74" s="74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152"/>
      <c r="O74" s="152"/>
      <c r="P74" s="74"/>
    </row>
    <row r="75" spans="1:16" ht="12" customHeight="1">
      <c r="A75" s="151"/>
      <c r="B75" s="151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152"/>
      <c r="O75" s="152"/>
      <c r="P75" s="74"/>
    </row>
    <row r="76" spans="1:16" ht="12" customHeight="1">
      <c r="A76" s="74"/>
      <c r="B76" s="77"/>
      <c r="C76" s="78"/>
      <c r="D76" s="79"/>
      <c r="E76" s="79"/>
      <c r="F76" s="79"/>
      <c r="G76" s="79"/>
      <c r="H76" s="79"/>
      <c r="I76" s="79"/>
      <c r="J76" s="79"/>
      <c r="K76" s="80"/>
      <c r="L76" s="80"/>
      <c r="M76" s="80"/>
      <c r="N76" s="81"/>
      <c r="O76" s="77"/>
      <c r="P76" s="74"/>
    </row>
    <row r="77" spans="1:16" ht="12" customHeight="1">
      <c r="A77" s="74"/>
      <c r="B77" s="77"/>
      <c r="C77" s="82"/>
      <c r="D77" s="82"/>
      <c r="E77" s="82"/>
      <c r="F77" s="82"/>
      <c r="G77" s="82"/>
      <c r="H77" s="82"/>
      <c r="I77" s="82"/>
      <c r="J77" s="82"/>
      <c r="K77" s="81"/>
      <c r="L77" s="81"/>
      <c r="M77" s="81"/>
      <c r="N77" s="81"/>
      <c r="O77" s="77"/>
      <c r="P77" s="74"/>
    </row>
    <row r="78" spans="1:16" ht="12" customHeight="1">
      <c r="A78" s="74"/>
      <c r="B78" s="77"/>
      <c r="C78" s="82"/>
      <c r="D78" s="82"/>
      <c r="E78" s="82"/>
      <c r="F78" s="82"/>
      <c r="G78" s="82"/>
      <c r="H78" s="82"/>
      <c r="I78" s="82"/>
      <c r="J78" s="82"/>
      <c r="K78" s="81"/>
      <c r="L78" s="81"/>
      <c r="M78" s="81"/>
      <c r="N78" s="81"/>
      <c r="O78" s="77"/>
      <c r="P78" s="74"/>
    </row>
    <row r="79" spans="1:16" ht="12" customHeight="1">
      <c r="A79" s="74"/>
      <c r="B79" s="77"/>
      <c r="C79" s="82"/>
      <c r="D79" s="82"/>
      <c r="E79" s="82"/>
      <c r="F79" s="82"/>
      <c r="G79" s="82"/>
      <c r="H79" s="82"/>
      <c r="I79" s="82"/>
      <c r="J79" s="82"/>
      <c r="K79" s="81"/>
      <c r="L79" s="81"/>
      <c r="M79" s="81"/>
      <c r="N79" s="81"/>
      <c r="O79" s="77"/>
      <c r="P79" s="74"/>
    </row>
    <row r="80" spans="1:16" ht="12" customHeight="1">
      <c r="A80" s="74"/>
      <c r="B80" s="77"/>
      <c r="C80" s="82"/>
      <c r="D80" s="82"/>
      <c r="E80" s="82"/>
      <c r="F80" s="82"/>
      <c r="G80" s="82"/>
      <c r="H80" s="82"/>
      <c r="I80" s="82"/>
      <c r="J80" s="82"/>
      <c r="K80" s="81"/>
      <c r="L80" s="81"/>
      <c r="M80" s="81"/>
      <c r="N80" s="81"/>
      <c r="O80" s="77"/>
      <c r="P80" s="74"/>
    </row>
    <row r="81" spans="1:16" ht="12" customHeight="1">
      <c r="A81" s="74"/>
      <c r="B81" s="77"/>
      <c r="C81" s="82"/>
      <c r="D81" s="82"/>
      <c r="E81" s="82"/>
      <c r="F81" s="82"/>
      <c r="G81" s="82"/>
      <c r="H81" s="82"/>
      <c r="I81" s="82"/>
      <c r="J81" s="82"/>
      <c r="K81" s="81"/>
      <c r="L81" s="81"/>
      <c r="M81" s="81"/>
      <c r="N81" s="81"/>
      <c r="O81" s="77"/>
      <c r="P81" s="74"/>
    </row>
    <row r="82" spans="1:16" ht="12" customHeight="1">
      <c r="A82" s="74"/>
      <c r="B82" s="77"/>
      <c r="C82" s="82"/>
      <c r="D82" s="82"/>
      <c r="E82" s="82"/>
      <c r="F82" s="82"/>
      <c r="G82" s="82"/>
      <c r="H82" s="82"/>
      <c r="I82" s="82"/>
      <c r="J82" s="82"/>
      <c r="K82" s="81"/>
      <c r="L82" s="81"/>
      <c r="M82" s="81"/>
      <c r="N82" s="81"/>
      <c r="O82" s="77"/>
      <c r="P82" s="74"/>
    </row>
    <row r="83" spans="1:16" ht="12" customHeight="1">
      <c r="A83" s="74"/>
      <c r="B83" s="77"/>
      <c r="C83" s="82"/>
      <c r="D83" s="82"/>
      <c r="E83" s="82"/>
      <c r="F83" s="82"/>
      <c r="G83" s="82"/>
      <c r="H83" s="82"/>
      <c r="I83" s="82"/>
      <c r="J83" s="82"/>
      <c r="K83" s="81"/>
      <c r="L83" s="81"/>
      <c r="M83" s="81"/>
      <c r="N83" s="81"/>
      <c r="O83" s="77"/>
      <c r="P83" s="74"/>
    </row>
    <row r="84" spans="1:16" ht="12" customHeight="1">
      <c r="A84" s="74"/>
      <c r="B84" s="77"/>
      <c r="C84" s="81"/>
      <c r="D84" s="81"/>
      <c r="E84" s="81"/>
      <c r="F84" s="81"/>
      <c r="G84" s="81"/>
      <c r="H84" s="81"/>
      <c r="I84" s="81"/>
      <c r="J84" s="81"/>
      <c r="K84" s="82"/>
      <c r="L84" s="81"/>
      <c r="M84" s="81"/>
      <c r="N84" s="81"/>
      <c r="O84" s="77"/>
      <c r="P84" s="74"/>
    </row>
    <row r="85" spans="1:16" ht="12" customHeight="1">
      <c r="A85" s="74"/>
      <c r="B85" s="77"/>
      <c r="C85" s="81"/>
      <c r="D85" s="81"/>
      <c r="E85" s="81"/>
      <c r="F85" s="81"/>
      <c r="G85" s="81"/>
      <c r="H85" s="81"/>
      <c r="I85" s="81"/>
      <c r="J85" s="81"/>
      <c r="K85" s="81"/>
      <c r="L85" s="82"/>
      <c r="M85" s="81"/>
      <c r="N85" s="81"/>
      <c r="O85" s="77"/>
      <c r="P85" s="74"/>
    </row>
    <row r="86" spans="1:16" ht="12" customHeight="1">
      <c r="A86" s="74"/>
      <c r="B86" s="77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77"/>
      <c r="P86" s="74"/>
    </row>
    <row r="87" spans="1:16" ht="12" customHeight="1">
      <c r="A87" s="151"/>
      <c r="B87" s="15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1"/>
      <c r="O87" s="74"/>
      <c r="P87" s="74"/>
    </row>
    <row r="88" spans="1:16" ht="12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1:16" ht="12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1:16" ht="12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1:16" ht="12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1:16" ht="12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1:16" ht="12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1:16" ht="12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1:16" ht="12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 ht="12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1:16" ht="12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1:16" ht="12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1:16" ht="12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1:16" ht="12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1:16" ht="12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6" ht="12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 ht="12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1:16" ht="12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1:16" ht="12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6" ht="12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1:16" ht="12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ht="12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1:16" ht="12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1:16" ht="12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1:16" ht="12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1:16" ht="12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1:16" ht="12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1:16" ht="12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1:16" ht="12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1:16" ht="12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1:16" ht="12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2" priority="3" stopIfTrue="1" operator="containsText" text="NG">
      <formula>NOT(ISERROR(SEARCH("NG",N2)))</formula>
    </cfRule>
  </conditionalFormatting>
  <conditionalFormatting sqref="O1:O2">
    <cfRule type="containsText" dxfId="1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5E47-5BF5-4D0E-99E6-1540AA45DA4E}">
  <sheetPr>
    <pageSetUpPr fitToPage="1"/>
  </sheetPr>
  <dimension ref="A1:V119"/>
  <sheetViews>
    <sheetView view="pageBreakPreview" zoomScaleNormal="90" zoomScaleSheetLayoutView="100" workbookViewId="0">
      <pane xSplit="2" ySplit="6" topLeftCell="C29" activePane="bottomRight" state="frozen"/>
      <selection activeCell="C3" sqref="C3:D3"/>
      <selection pane="topRight" activeCell="C3" sqref="C3:D3"/>
      <selection pane="bottomLeft" activeCell="C3" sqref="C3:D3"/>
      <selection pane="bottomRight" activeCell="T46" sqref="T46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56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'②上下(業務用)'!C3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33" t="s">
        <v>13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136" t="s">
        <v>18</v>
      </c>
      <c r="O4" s="139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37"/>
      <c r="O5" s="140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37"/>
      <c r="O6" s="140"/>
    </row>
    <row r="7" spans="1:21" ht="13.5" customHeight="1">
      <c r="A7" s="142" t="s">
        <v>57</v>
      </c>
      <c r="B7" s="143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38"/>
      <c r="O7" s="141"/>
    </row>
    <row r="8" spans="1:21" ht="13.5" customHeight="1">
      <c r="A8" s="34" t="s">
        <v>32</v>
      </c>
      <c r="B8" s="93">
        <v>4024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4024</v>
      </c>
    </row>
    <row r="9" spans="1:21" ht="13.5" customHeight="1">
      <c r="A9" s="42" t="s">
        <v>33</v>
      </c>
      <c r="B9" s="43">
        <v>165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3300</v>
      </c>
    </row>
    <row r="10" spans="1:21" ht="13.5" customHeight="1">
      <c r="A10" s="42" t="s">
        <v>34</v>
      </c>
      <c r="B10" s="43">
        <v>189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2835</v>
      </c>
    </row>
    <row r="11" spans="1:21" ht="13.5" customHeight="1">
      <c r="A11" s="42" t="s">
        <v>35</v>
      </c>
      <c r="B11" s="43">
        <v>225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36</v>
      </c>
      <c r="B12" s="43">
        <v>260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37</v>
      </c>
      <c r="B13" s="43">
        <v>307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38</v>
      </c>
      <c r="B14" s="43">
        <v>331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39</v>
      </c>
      <c r="B15" s="43">
        <v>355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40</v>
      </c>
      <c r="B16" s="43">
        <v>379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42" t="s">
        <v>42</v>
      </c>
      <c r="B17" s="43">
        <f>+B16</f>
        <v>379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4" t="s">
        <v>43</v>
      </c>
      <c r="R17" s="145"/>
      <c r="S17" s="146"/>
      <c r="T17" s="149" t="s">
        <v>44</v>
      </c>
      <c r="U17" s="139" t="s">
        <v>45</v>
      </c>
    </row>
    <row r="18" spans="1:21" ht="13.5" customHeight="1" thickBot="1">
      <c r="A18" s="50" t="s">
        <v>30</v>
      </c>
      <c r="B18" s="51">
        <f>+B17</f>
        <v>379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58</v>
      </c>
      <c r="R18" s="57" t="s">
        <v>59</v>
      </c>
      <c r="S18" s="58"/>
      <c r="T18" s="150"/>
      <c r="U18" s="141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10159</v>
      </c>
      <c r="Q19" s="62">
        <f>+O8</f>
        <v>4024</v>
      </c>
      <c r="R19" s="63">
        <f>SUM(O9:O18)</f>
        <v>6135</v>
      </c>
      <c r="S19" s="64">
        <f>SUM(Q19:R19)</f>
        <v>10159</v>
      </c>
      <c r="T19" s="64">
        <f>ROUNDDOWN(S19*0.1,0)</f>
        <v>1015</v>
      </c>
      <c r="U19" s="65">
        <f>SUM(S19:T19)</f>
        <v>11174</v>
      </c>
    </row>
    <row r="20" spans="1:21" ht="13.5" customHeight="1" thickBot="1">
      <c r="A20" s="66"/>
      <c r="B20" s="19"/>
    </row>
    <row r="21" spans="1:21" ht="13.5" customHeight="1">
      <c r="A21" s="20" t="s">
        <v>49</v>
      </c>
      <c r="B21" s="21"/>
      <c r="C21" s="133" t="s">
        <v>13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6" t="s">
        <v>18</v>
      </c>
      <c r="O21" s="139" t="s">
        <v>19</v>
      </c>
    </row>
    <row r="22" spans="1:21" ht="13.5" customHeight="1">
      <c r="A22" s="22"/>
      <c r="B22" s="23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37"/>
      <c r="O22" s="140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37"/>
      <c r="O23" s="140"/>
    </row>
    <row r="24" spans="1:21" ht="13.5" customHeight="1">
      <c r="A24" s="142" t="s">
        <v>57</v>
      </c>
      <c r="B24" s="143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38"/>
      <c r="O24" s="141"/>
    </row>
    <row r="25" spans="1:21" ht="13.5" customHeight="1">
      <c r="A25" s="34" t="str">
        <f t="shared" ref="A25:A35" si="3">+A8</f>
        <v>0～20</v>
      </c>
      <c r="B25" s="93">
        <v>4202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4">B25*+SUM(C25:M25)</f>
        <v>4202</v>
      </c>
    </row>
    <row r="26" spans="1:21" ht="13.5" customHeight="1">
      <c r="A26" s="42" t="str">
        <f t="shared" si="3"/>
        <v>21～40</v>
      </c>
      <c r="B26" s="43">
        <v>172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4"/>
        <v>3440</v>
      </c>
    </row>
    <row r="27" spans="1:21" ht="13.5" customHeight="1">
      <c r="A27" s="42" t="str">
        <f t="shared" si="3"/>
        <v>41～60</v>
      </c>
      <c r="B27" s="43">
        <v>197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4"/>
        <v>2955</v>
      </c>
    </row>
    <row r="28" spans="1:21" ht="13.5" customHeight="1">
      <c r="A28" s="42" t="str">
        <f t="shared" si="3"/>
        <v>61～80</v>
      </c>
      <c r="B28" s="43">
        <v>235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4"/>
        <v>0</v>
      </c>
    </row>
    <row r="29" spans="1:21" ht="13.5" customHeight="1">
      <c r="A29" s="42" t="str">
        <f t="shared" si="3"/>
        <v>81～100</v>
      </c>
      <c r="B29" s="43">
        <v>271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4"/>
        <v>0</v>
      </c>
    </row>
    <row r="30" spans="1:21" ht="13.5" customHeight="1">
      <c r="A30" s="42" t="str">
        <f t="shared" si="3"/>
        <v>101～200</v>
      </c>
      <c r="B30" s="43">
        <v>321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4"/>
        <v>0</v>
      </c>
    </row>
    <row r="31" spans="1:21" ht="13.5" customHeight="1">
      <c r="A31" s="42" t="str">
        <f t="shared" si="3"/>
        <v>201～400</v>
      </c>
      <c r="B31" s="43">
        <v>346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4"/>
        <v>0</v>
      </c>
    </row>
    <row r="32" spans="1:21" ht="13.5" customHeight="1">
      <c r="A32" s="42" t="str">
        <f t="shared" si="3"/>
        <v>401～600</v>
      </c>
      <c r="B32" s="43">
        <v>371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4"/>
        <v>0</v>
      </c>
      <c r="Q32" s="14" t="s">
        <v>6</v>
      </c>
    </row>
    <row r="33" spans="1:21" ht="13.5" customHeight="1" thickBot="1">
      <c r="A33" s="42" t="str">
        <f t="shared" si="3"/>
        <v>601～1,000</v>
      </c>
      <c r="B33" s="43">
        <v>396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4"/>
        <v>0</v>
      </c>
      <c r="Q33" s="94">
        <v>4.3999999999999997E-2</v>
      </c>
      <c r="R33" s="14" t="s">
        <v>50</v>
      </c>
    </row>
    <row r="34" spans="1:21" ht="13.5" customHeight="1">
      <c r="A34" s="42" t="str">
        <f t="shared" si="3"/>
        <v>1001～2,000</v>
      </c>
      <c r="B34" s="43">
        <f>+B33</f>
        <v>396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4"/>
        <v>0</v>
      </c>
      <c r="Q34" s="144" t="s">
        <v>43</v>
      </c>
      <c r="R34" s="145"/>
      <c r="S34" s="146"/>
      <c r="T34" s="149" t="s">
        <v>44</v>
      </c>
      <c r="U34" s="139" t="s">
        <v>45</v>
      </c>
    </row>
    <row r="35" spans="1:21" ht="13.5" customHeight="1" thickBot="1">
      <c r="A35" s="50" t="str">
        <f t="shared" si="3"/>
        <v>2,001～</v>
      </c>
      <c r="B35" s="51">
        <f>+B34</f>
        <v>396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4"/>
        <v>0</v>
      </c>
      <c r="Q35" s="56" t="s">
        <v>58</v>
      </c>
      <c r="R35" s="57" t="s">
        <v>59</v>
      </c>
      <c r="S35" s="58"/>
      <c r="T35" s="150"/>
      <c r="U35" s="141"/>
    </row>
    <row r="36" spans="1:21" ht="13.5" customHeight="1" thickBot="1">
      <c r="A36" s="147" t="s">
        <v>48</v>
      </c>
      <c r="B36" s="148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10597</v>
      </c>
      <c r="Q36" s="62">
        <f>+O25</f>
        <v>4202</v>
      </c>
      <c r="R36" s="63">
        <f>SUM(O26:O35)</f>
        <v>6395</v>
      </c>
      <c r="S36" s="64">
        <f>SUM(Q36:R36)</f>
        <v>10597</v>
      </c>
      <c r="T36" s="64">
        <f>ROUNDDOWN(S36*0.1,0)</f>
        <v>1059</v>
      </c>
      <c r="U36" s="65">
        <f>SUM(S36:T36)</f>
        <v>11656</v>
      </c>
    </row>
    <row r="37" spans="1:21" ht="13.5" customHeight="1" thickBot="1">
      <c r="A37" s="66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Q37" s="72">
        <f>+Q36-Q19</f>
        <v>178</v>
      </c>
      <c r="R37" s="72">
        <f>+R36-R19</f>
        <v>260</v>
      </c>
      <c r="S37" s="72">
        <f>+S36-S19</f>
        <v>438</v>
      </c>
      <c r="T37" s="72">
        <f>+T36-T19</f>
        <v>44</v>
      </c>
      <c r="U37" s="72">
        <f>+U36-U19</f>
        <v>482</v>
      </c>
    </row>
    <row r="38" spans="1:21" ht="13.5" customHeight="1">
      <c r="A38" s="20" t="s">
        <v>73</v>
      </c>
      <c r="B38" s="21"/>
      <c r="C38" s="133" t="s">
        <v>13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136" t="s">
        <v>18</v>
      </c>
      <c r="O38" s="139" t="s">
        <v>19</v>
      </c>
    </row>
    <row r="39" spans="1:21" ht="13.5" customHeight="1">
      <c r="A39" s="22"/>
      <c r="B39" s="23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37"/>
      <c r="O39" s="140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37"/>
      <c r="O40" s="140"/>
    </row>
    <row r="41" spans="1:21" ht="13.5" customHeight="1">
      <c r="A41" s="142" t="s">
        <v>57</v>
      </c>
      <c r="B41" s="143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38"/>
      <c r="O41" s="141"/>
    </row>
    <row r="42" spans="1:21" ht="13.5" customHeight="1">
      <c r="A42" s="34" t="str">
        <f t="shared" ref="A42:A52" si="7">+A25</f>
        <v>0～20</v>
      </c>
      <c r="B42" s="93">
        <v>4874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8">B42*+SUM(C42:M42)</f>
        <v>4874</v>
      </c>
    </row>
    <row r="43" spans="1:21" ht="13.5" customHeight="1">
      <c r="A43" s="42" t="str">
        <f t="shared" si="7"/>
        <v>21～40</v>
      </c>
      <c r="B43" s="68">
        <v>200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8"/>
        <v>4000</v>
      </c>
    </row>
    <row r="44" spans="1:21" ht="13.5" customHeight="1">
      <c r="A44" s="42" t="str">
        <f t="shared" si="7"/>
        <v>41～60</v>
      </c>
      <c r="B44" s="68">
        <v>229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8"/>
        <v>3435</v>
      </c>
    </row>
    <row r="45" spans="1:21" ht="13.5" customHeight="1">
      <c r="A45" s="42" t="str">
        <f t="shared" si="7"/>
        <v>61～80</v>
      </c>
      <c r="B45" s="68">
        <v>273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8"/>
        <v>0</v>
      </c>
    </row>
    <row r="46" spans="1:21" ht="13.5" customHeight="1">
      <c r="A46" s="42" t="str">
        <f t="shared" si="7"/>
        <v>81～100</v>
      </c>
      <c r="B46" s="68">
        <v>314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8"/>
        <v>0</v>
      </c>
    </row>
    <row r="47" spans="1:21" ht="13.5" customHeight="1">
      <c r="A47" s="42" t="str">
        <f t="shared" si="7"/>
        <v>101～200</v>
      </c>
      <c r="B47" s="68">
        <v>372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8"/>
        <v>0</v>
      </c>
    </row>
    <row r="48" spans="1:21" ht="13.5" customHeight="1">
      <c r="A48" s="42" t="str">
        <f t="shared" si="7"/>
        <v>201～400</v>
      </c>
      <c r="B48" s="68">
        <v>401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8"/>
        <v>0</v>
      </c>
    </row>
    <row r="49" spans="1:22" ht="13.5" customHeight="1">
      <c r="A49" s="42" t="str">
        <f t="shared" si="7"/>
        <v>401～600</v>
      </c>
      <c r="B49" s="68">
        <v>430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8"/>
        <v>0</v>
      </c>
      <c r="Q49" s="14" t="str">
        <f>A38</f>
        <v>令和８年７月～</v>
      </c>
    </row>
    <row r="50" spans="1:22" ht="13.5" customHeight="1" thickBot="1">
      <c r="A50" s="42" t="str">
        <f t="shared" si="7"/>
        <v>601～1,000</v>
      </c>
      <c r="B50" s="68">
        <v>459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8"/>
        <v>0</v>
      </c>
      <c r="Q50" s="94">
        <v>0.16</v>
      </c>
      <c r="R50" s="14" t="s">
        <v>50</v>
      </c>
    </row>
    <row r="51" spans="1:22" ht="13.5" customHeight="1">
      <c r="A51" s="42" t="str">
        <f t="shared" si="7"/>
        <v>1001～2,000</v>
      </c>
      <c r="B51" s="68">
        <v>459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8"/>
        <v>0</v>
      </c>
      <c r="Q51" s="144" t="s">
        <v>43</v>
      </c>
      <c r="R51" s="145"/>
      <c r="S51" s="146"/>
      <c r="T51" s="149" t="s">
        <v>44</v>
      </c>
      <c r="U51" s="139" t="s">
        <v>45</v>
      </c>
    </row>
    <row r="52" spans="1:22" ht="13.5" customHeight="1" thickBot="1">
      <c r="A52" s="50" t="str">
        <f t="shared" si="7"/>
        <v>2,001～</v>
      </c>
      <c r="B52" s="71">
        <v>459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8"/>
        <v>0</v>
      </c>
      <c r="Q52" s="56" t="s">
        <v>58</v>
      </c>
      <c r="R52" s="57" t="s">
        <v>59</v>
      </c>
      <c r="S52" s="58"/>
      <c r="T52" s="150"/>
      <c r="U52" s="141"/>
    </row>
    <row r="53" spans="1:22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12309</v>
      </c>
      <c r="Q53" s="62">
        <f>+O42</f>
        <v>4874</v>
      </c>
      <c r="R53" s="63">
        <f>SUM(O43:O52)</f>
        <v>7435</v>
      </c>
      <c r="S53" s="64">
        <f>SUM(Q53:R53)</f>
        <v>12309</v>
      </c>
      <c r="T53" s="64">
        <f>ROUNDDOWN(S53*0.1,0)</f>
        <v>1230</v>
      </c>
      <c r="U53" s="65">
        <f>SUM(S53:T53)</f>
        <v>13539</v>
      </c>
    </row>
    <row r="54" spans="1:22" ht="13.5" customHeight="1">
      <c r="A54" s="66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Q54" s="72">
        <f>+Q53-Q36</f>
        <v>672</v>
      </c>
      <c r="R54" s="72">
        <f>+R53-R36</f>
        <v>1040</v>
      </c>
      <c r="S54" s="72">
        <f>+S53-S36</f>
        <v>1712</v>
      </c>
      <c r="T54" s="72">
        <f>+T53-T36</f>
        <v>171</v>
      </c>
      <c r="U54" s="72">
        <f>+U53-U36</f>
        <v>1883</v>
      </c>
    </row>
    <row r="55" spans="1:22" ht="12" customHeight="1">
      <c r="A55" s="74"/>
      <c r="B55" s="74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97"/>
      <c r="O55" s="96"/>
      <c r="P55" s="95"/>
      <c r="Q55" s="98"/>
      <c r="R55" s="98"/>
      <c r="S55" s="98"/>
      <c r="T55" s="98"/>
      <c r="U55" s="98"/>
      <c r="V55" s="95"/>
    </row>
    <row r="56" spans="1:22" ht="12" customHeight="1">
      <c r="A56" s="74"/>
      <c r="B56" s="7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97"/>
      <c r="O56" s="96"/>
      <c r="P56" s="95"/>
      <c r="Q56" s="95"/>
      <c r="R56" s="95"/>
      <c r="S56" s="95"/>
      <c r="T56" s="95"/>
      <c r="U56" s="95"/>
      <c r="V56" s="95"/>
    </row>
    <row r="57" spans="1:22" ht="12" customHeight="1">
      <c r="A57" s="74"/>
      <c r="B57" s="74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97"/>
      <c r="O57" s="96"/>
      <c r="P57" s="95"/>
      <c r="Q57" s="95"/>
      <c r="R57" s="95"/>
      <c r="S57" s="95"/>
      <c r="T57" s="95"/>
      <c r="U57" s="95"/>
      <c r="V57" s="95"/>
    </row>
    <row r="58" spans="1:22" ht="12" customHeight="1">
      <c r="A58" s="151"/>
      <c r="B58" s="151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97"/>
      <c r="O58" s="96"/>
      <c r="P58" s="95"/>
      <c r="Q58" s="95"/>
      <c r="R58" s="95"/>
      <c r="S58" s="95"/>
      <c r="T58" s="95"/>
      <c r="U58" s="95"/>
      <c r="V58" s="95"/>
    </row>
    <row r="59" spans="1:22" ht="12" customHeight="1">
      <c r="A59" s="74"/>
      <c r="B59" s="77"/>
      <c r="C59" s="78"/>
      <c r="D59" s="79"/>
      <c r="E59" s="79"/>
      <c r="F59" s="79"/>
      <c r="G59" s="79"/>
      <c r="H59" s="79"/>
      <c r="I59" s="79"/>
      <c r="J59" s="79"/>
      <c r="K59" s="80"/>
      <c r="L59" s="80"/>
      <c r="M59" s="80"/>
      <c r="N59" s="81"/>
      <c r="O59" s="77"/>
      <c r="P59" s="74"/>
    </row>
    <row r="60" spans="1:22" ht="12" customHeight="1">
      <c r="A60" s="74"/>
      <c r="B60" s="77"/>
      <c r="C60" s="82"/>
      <c r="D60" s="82"/>
      <c r="E60" s="82"/>
      <c r="F60" s="82"/>
      <c r="G60" s="82"/>
      <c r="H60" s="82"/>
      <c r="I60" s="82"/>
      <c r="J60" s="82"/>
      <c r="K60" s="81"/>
      <c r="L60" s="81"/>
      <c r="M60" s="81"/>
      <c r="N60" s="81"/>
      <c r="O60" s="77"/>
      <c r="P60" s="74"/>
    </row>
    <row r="61" spans="1:22" ht="12" customHeight="1">
      <c r="A61" s="74"/>
      <c r="B61" s="77"/>
      <c r="C61" s="82"/>
      <c r="D61" s="82"/>
      <c r="E61" s="82"/>
      <c r="F61" s="82"/>
      <c r="G61" s="82"/>
      <c r="H61" s="82"/>
      <c r="I61" s="82"/>
      <c r="J61" s="82"/>
      <c r="K61" s="81"/>
      <c r="L61" s="81"/>
      <c r="M61" s="81"/>
      <c r="N61" s="81"/>
      <c r="O61" s="77"/>
      <c r="P61" s="74"/>
    </row>
    <row r="62" spans="1:22" ht="12" customHeight="1">
      <c r="A62" s="74"/>
      <c r="B62" s="77"/>
      <c r="C62" s="82"/>
      <c r="D62" s="82"/>
      <c r="E62" s="82"/>
      <c r="F62" s="82"/>
      <c r="G62" s="82"/>
      <c r="H62" s="82"/>
      <c r="I62" s="82"/>
      <c r="J62" s="82"/>
      <c r="K62" s="81"/>
      <c r="L62" s="81"/>
      <c r="M62" s="81"/>
      <c r="N62" s="81"/>
      <c r="O62" s="77"/>
      <c r="P62" s="74"/>
    </row>
    <row r="63" spans="1:22" ht="12" customHeight="1">
      <c r="A63" s="74"/>
      <c r="B63" s="77"/>
      <c r="C63" s="82"/>
      <c r="D63" s="82"/>
      <c r="E63" s="82"/>
      <c r="F63" s="82"/>
      <c r="G63" s="82"/>
      <c r="H63" s="82"/>
      <c r="I63" s="82"/>
      <c r="J63" s="82"/>
      <c r="K63" s="81"/>
      <c r="L63" s="81"/>
      <c r="M63" s="81"/>
      <c r="N63" s="81"/>
      <c r="O63" s="77"/>
      <c r="P63" s="74"/>
    </row>
    <row r="64" spans="1:22" ht="12" customHeight="1">
      <c r="A64" s="74"/>
      <c r="B64" s="77"/>
      <c r="C64" s="82"/>
      <c r="D64" s="82"/>
      <c r="E64" s="82"/>
      <c r="F64" s="82"/>
      <c r="G64" s="82"/>
      <c r="H64" s="82"/>
      <c r="I64" s="82"/>
      <c r="J64" s="82"/>
      <c r="K64" s="81"/>
      <c r="L64" s="81"/>
      <c r="M64" s="81"/>
      <c r="N64" s="81"/>
      <c r="O64" s="77"/>
      <c r="P64" s="74"/>
    </row>
    <row r="65" spans="1:16" ht="12" customHeight="1">
      <c r="A65" s="74"/>
      <c r="B65" s="77"/>
      <c r="C65" s="82"/>
      <c r="D65" s="82"/>
      <c r="E65" s="82"/>
      <c r="F65" s="82"/>
      <c r="G65" s="82"/>
      <c r="H65" s="82"/>
      <c r="I65" s="82"/>
      <c r="J65" s="82"/>
      <c r="K65" s="81"/>
      <c r="L65" s="81"/>
      <c r="M65" s="81"/>
      <c r="N65" s="81"/>
      <c r="O65" s="77"/>
      <c r="P65" s="74"/>
    </row>
    <row r="66" spans="1:16" ht="12" customHeight="1">
      <c r="A66" s="74"/>
      <c r="B66" s="77"/>
      <c r="C66" s="82"/>
      <c r="D66" s="82"/>
      <c r="E66" s="82"/>
      <c r="F66" s="82"/>
      <c r="G66" s="82"/>
      <c r="H66" s="82"/>
      <c r="I66" s="82"/>
      <c r="J66" s="82"/>
      <c r="K66" s="81"/>
      <c r="L66" s="81"/>
      <c r="M66" s="81"/>
      <c r="N66" s="81"/>
      <c r="O66" s="77"/>
      <c r="P66" s="74"/>
    </row>
    <row r="67" spans="1:16" ht="12" customHeight="1">
      <c r="A67" s="74"/>
      <c r="B67" s="77"/>
      <c r="C67" s="81"/>
      <c r="D67" s="81"/>
      <c r="E67" s="81"/>
      <c r="F67" s="81"/>
      <c r="G67" s="81"/>
      <c r="H67" s="81"/>
      <c r="I67" s="81"/>
      <c r="J67" s="81"/>
      <c r="K67" s="82"/>
      <c r="L67" s="81"/>
      <c r="M67" s="81"/>
      <c r="N67" s="81"/>
      <c r="O67" s="77"/>
      <c r="P67" s="74"/>
    </row>
    <row r="68" spans="1:16" ht="12" customHeight="1">
      <c r="A68" s="74"/>
      <c r="B68" s="77"/>
      <c r="C68" s="81"/>
      <c r="D68" s="81"/>
      <c r="E68" s="81"/>
      <c r="F68" s="81"/>
      <c r="G68" s="81"/>
      <c r="H68" s="81"/>
      <c r="I68" s="81"/>
      <c r="J68" s="81"/>
      <c r="K68" s="81"/>
      <c r="L68" s="82"/>
      <c r="M68" s="81"/>
      <c r="N68" s="81"/>
      <c r="O68" s="77"/>
      <c r="P68" s="74"/>
    </row>
    <row r="69" spans="1:16" ht="12" customHeight="1">
      <c r="A69" s="74"/>
      <c r="B69" s="77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77"/>
      <c r="P69" s="74"/>
    </row>
    <row r="70" spans="1:16" ht="12" customHeight="1">
      <c r="A70" s="151"/>
      <c r="B70" s="15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1"/>
      <c r="O70" s="74"/>
      <c r="P70" s="74"/>
    </row>
    <row r="71" spans="1:16" ht="12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1:16" ht="12" customHeight="1">
      <c r="A72" s="74"/>
      <c r="B72" s="74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2"/>
      <c r="O72" s="152"/>
      <c r="P72" s="74"/>
    </row>
    <row r="73" spans="1:16" ht="12" customHeight="1">
      <c r="A73" s="74"/>
      <c r="B73" s="74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152"/>
      <c r="O73" s="152"/>
      <c r="P73" s="74"/>
    </row>
    <row r="74" spans="1:16" ht="12" customHeight="1">
      <c r="A74" s="74"/>
      <c r="B74" s="74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152"/>
      <c r="O74" s="152"/>
      <c r="P74" s="74"/>
    </row>
    <row r="75" spans="1:16" ht="12" customHeight="1">
      <c r="A75" s="151"/>
      <c r="B75" s="151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152"/>
      <c r="O75" s="152"/>
      <c r="P75" s="74"/>
    </row>
    <row r="76" spans="1:16" ht="12" customHeight="1">
      <c r="A76" s="74"/>
      <c r="B76" s="77"/>
      <c r="C76" s="78"/>
      <c r="D76" s="79"/>
      <c r="E76" s="79"/>
      <c r="F76" s="79"/>
      <c r="G76" s="79"/>
      <c r="H76" s="79"/>
      <c r="I76" s="79"/>
      <c r="J76" s="79"/>
      <c r="K76" s="80"/>
      <c r="L76" s="80"/>
      <c r="M76" s="80"/>
      <c r="N76" s="81"/>
      <c r="O76" s="77"/>
      <c r="P76" s="74"/>
    </row>
    <row r="77" spans="1:16" ht="12" customHeight="1">
      <c r="A77" s="74"/>
      <c r="B77" s="77"/>
      <c r="C77" s="82"/>
      <c r="D77" s="82"/>
      <c r="E77" s="82"/>
      <c r="F77" s="82"/>
      <c r="G77" s="82"/>
      <c r="H77" s="82"/>
      <c r="I77" s="82"/>
      <c r="J77" s="82"/>
      <c r="K77" s="81"/>
      <c r="L77" s="81"/>
      <c r="M77" s="81"/>
      <c r="N77" s="81"/>
      <c r="O77" s="77"/>
      <c r="P77" s="74"/>
    </row>
    <row r="78" spans="1:16" ht="12" customHeight="1">
      <c r="A78" s="74"/>
      <c r="B78" s="77"/>
      <c r="C78" s="82"/>
      <c r="D78" s="82"/>
      <c r="E78" s="82"/>
      <c r="F78" s="82"/>
      <c r="G78" s="82"/>
      <c r="H78" s="82"/>
      <c r="I78" s="82"/>
      <c r="J78" s="82"/>
      <c r="K78" s="81"/>
      <c r="L78" s="81"/>
      <c r="M78" s="81"/>
      <c r="N78" s="81"/>
      <c r="O78" s="77"/>
      <c r="P78" s="74"/>
    </row>
    <row r="79" spans="1:16" ht="12" customHeight="1">
      <c r="A79" s="74"/>
      <c r="B79" s="77"/>
      <c r="C79" s="82"/>
      <c r="D79" s="82"/>
      <c r="E79" s="82"/>
      <c r="F79" s="82"/>
      <c r="G79" s="82"/>
      <c r="H79" s="82"/>
      <c r="I79" s="82"/>
      <c r="J79" s="82"/>
      <c r="K79" s="81"/>
      <c r="L79" s="81"/>
      <c r="M79" s="81"/>
      <c r="N79" s="81"/>
      <c r="O79" s="77"/>
      <c r="P79" s="74"/>
    </row>
    <row r="80" spans="1:16" ht="12" customHeight="1">
      <c r="A80" s="74"/>
      <c r="B80" s="77"/>
      <c r="C80" s="82"/>
      <c r="D80" s="82"/>
      <c r="E80" s="82"/>
      <c r="F80" s="82"/>
      <c r="G80" s="82"/>
      <c r="H80" s="82"/>
      <c r="I80" s="82"/>
      <c r="J80" s="82"/>
      <c r="K80" s="81"/>
      <c r="L80" s="81"/>
      <c r="M80" s="81"/>
      <c r="N80" s="81"/>
      <c r="O80" s="77"/>
      <c r="P80" s="74"/>
    </row>
    <row r="81" spans="1:16" ht="12" customHeight="1">
      <c r="A81" s="74"/>
      <c r="B81" s="77"/>
      <c r="C81" s="82"/>
      <c r="D81" s="82"/>
      <c r="E81" s="82"/>
      <c r="F81" s="82"/>
      <c r="G81" s="82"/>
      <c r="H81" s="82"/>
      <c r="I81" s="82"/>
      <c r="J81" s="82"/>
      <c r="K81" s="81"/>
      <c r="L81" s="81"/>
      <c r="M81" s="81"/>
      <c r="N81" s="81"/>
      <c r="O81" s="77"/>
      <c r="P81" s="74"/>
    </row>
    <row r="82" spans="1:16" ht="12" customHeight="1">
      <c r="A82" s="74"/>
      <c r="B82" s="77"/>
      <c r="C82" s="82"/>
      <c r="D82" s="82"/>
      <c r="E82" s="82"/>
      <c r="F82" s="82"/>
      <c r="G82" s="82"/>
      <c r="H82" s="82"/>
      <c r="I82" s="82"/>
      <c r="J82" s="82"/>
      <c r="K82" s="81"/>
      <c r="L82" s="81"/>
      <c r="M82" s="81"/>
      <c r="N82" s="81"/>
      <c r="O82" s="77"/>
      <c r="P82" s="74"/>
    </row>
    <row r="83" spans="1:16" ht="12" customHeight="1">
      <c r="A83" s="74"/>
      <c r="B83" s="77"/>
      <c r="C83" s="82"/>
      <c r="D83" s="82"/>
      <c r="E83" s="82"/>
      <c r="F83" s="82"/>
      <c r="G83" s="82"/>
      <c r="H83" s="82"/>
      <c r="I83" s="82"/>
      <c r="J83" s="82"/>
      <c r="K83" s="81"/>
      <c r="L83" s="81"/>
      <c r="M83" s="81"/>
      <c r="N83" s="81"/>
      <c r="O83" s="77"/>
      <c r="P83" s="74"/>
    </row>
    <row r="84" spans="1:16" ht="12" customHeight="1">
      <c r="A84" s="74"/>
      <c r="B84" s="77"/>
      <c r="C84" s="81"/>
      <c r="D84" s="81"/>
      <c r="E84" s="81"/>
      <c r="F84" s="81"/>
      <c r="G84" s="81"/>
      <c r="H84" s="81"/>
      <c r="I84" s="81"/>
      <c r="J84" s="81"/>
      <c r="K84" s="82"/>
      <c r="L84" s="81"/>
      <c r="M84" s="81"/>
      <c r="N84" s="81"/>
      <c r="O84" s="77"/>
      <c r="P84" s="74"/>
    </row>
    <row r="85" spans="1:16" ht="12" customHeight="1">
      <c r="A85" s="74"/>
      <c r="B85" s="77"/>
      <c r="C85" s="81"/>
      <c r="D85" s="81"/>
      <c r="E85" s="81"/>
      <c r="F85" s="81"/>
      <c r="G85" s="81"/>
      <c r="H85" s="81"/>
      <c r="I85" s="81"/>
      <c r="J85" s="81"/>
      <c r="K85" s="81"/>
      <c r="L85" s="82"/>
      <c r="M85" s="81"/>
      <c r="N85" s="81"/>
      <c r="O85" s="77"/>
      <c r="P85" s="74"/>
    </row>
    <row r="86" spans="1:16" ht="12" customHeight="1">
      <c r="A86" s="74"/>
      <c r="B86" s="77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77"/>
      <c r="P86" s="74"/>
    </row>
    <row r="87" spans="1:16" ht="12" customHeight="1">
      <c r="A87" s="151"/>
      <c r="B87" s="15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1"/>
      <c r="O87" s="74"/>
      <c r="P87" s="74"/>
    </row>
    <row r="88" spans="1:16" ht="12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1:16" ht="12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1:16" ht="12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1:16" ht="12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1:16" ht="12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1:16" ht="12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1:16" ht="12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1:16" ht="12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 ht="12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1:16" ht="12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1:16" ht="12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1:16" ht="12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1:16" ht="12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1:16" ht="12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6" ht="12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 ht="12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1:16" ht="12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1:16" ht="12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6" ht="12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1:16" ht="12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ht="12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1:16" ht="12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1:16" ht="12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1:16" ht="12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1:16" ht="12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1:16" ht="12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1:16" ht="12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1:16" ht="12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1:16" ht="12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1:16" ht="12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1:16" ht="12" customHeight="1"/>
    <row r="119" spans="1:16" ht="12" customHeight="1"/>
  </sheetData>
  <mergeCells count="31">
    <mergeCell ref="N72:N75"/>
    <mergeCell ref="O72:O75"/>
    <mergeCell ref="A75:B75"/>
    <mergeCell ref="A87:B87"/>
    <mergeCell ref="A53:B53"/>
    <mergeCell ref="A58:B58"/>
    <mergeCell ref="A70:B70"/>
    <mergeCell ref="C72:M72"/>
    <mergeCell ref="Q34:S34"/>
    <mergeCell ref="T34:T35"/>
    <mergeCell ref="Q51:S51"/>
    <mergeCell ref="T51:T52"/>
    <mergeCell ref="U34:U35"/>
    <mergeCell ref="U51:U52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②上下(業務用)</vt:lpstr>
      <vt:lpstr>②-3業務 (2)</vt:lpstr>
      <vt:lpstr>②-3業務</vt:lpstr>
      <vt:lpstr>②-3下業務</vt:lpstr>
      <vt:lpstr>①水道料金!Print_Area</vt:lpstr>
      <vt:lpstr>'②-3下業務'!Print_Area</vt:lpstr>
      <vt:lpstr>'②-3業務'!Print_Area</vt:lpstr>
      <vt:lpstr>'②-3業務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2022-03-04T05:07:04Z</cp:lastPrinted>
  <dcterms:created xsi:type="dcterms:W3CDTF">2022-03-03T02:08:29Z</dcterms:created>
  <dcterms:modified xsi:type="dcterms:W3CDTF">2026-02-05T23:29:03Z</dcterms:modified>
</cp:coreProperties>
</file>