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1541\Desktop\"/>
    </mc:Choice>
  </mc:AlternateContent>
  <workbookProtection workbookAlgorithmName="SHA-512" workbookHashValue="bj/e5UeM3SmSjmXQJ1IvM9OWyZ+cWdJ/AiP9jRVQvDn9t95/Lc3NBx7HhENGb6ZbLydIjwtR3fI5Eemi0nQSJQ==" workbookSaltValue="80xAJUVScNy6kwv5mNRIoQ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5" l="1"/>
  <c r="KC78" i="4" s="1"/>
  <c r="EW7" i="5"/>
  <c r="EV7" i="5"/>
  <c r="EU7" i="5"/>
  <c r="KV80" i="4" s="1"/>
  <c r="ET7" i="5"/>
  <c r="ES7" i="5"/>
  <c r="ER7" i="5"/>
  <c r="EQ7" i="5"/>
  <c r="EP7" i="5"/>
  <c r="EO7" i="5"/>
  <c r="EN7" i="5"/>
  <c r="EL7" i="5"/>
  <c r="HM80" i="4" s="1"/>
  <c r="EK7" i="5"/>
  <c r="EJ7" i="5"/>
  <c r="EI7" i="5"/>
  <c r="EH7" i="5"/>
  <c r="EO80" i="4" s="1"/>
  <c r="EG7" i="5"/>
  <c r="EF7" i="5"/>
  <c r="EE7" i="5"/>
  <c r="ED7" i="5"/>
  <c r="FH79" i="4" s="1"/>
  <c r="EC7" i="5"/>
  <c r="EA7" i="5"/>
  <c r="DZ7" i="5"/>
  <c r="DY7" i="5"/>
  <c r="DX7" i="5"/>
  <c r="DW7" i="5"/>
  <c r="DV7" i="5"/>
  <c r="DU7" i="5"/>
  <c r="BZ79" i="4" s="1"/>
  <c r="DT7" i="5"/>
  <c r="DS7" i="5"/>
  <c r="DR7" i="5"/>
  <c r="DP7" i="5"/>
  <c r="MN56" i="4" s="1"/>
  <c r="DO7" i="5"/>
  <c r="DN7" i="5"/>
  <c r="DM7" i="5"/>
  <c r="DL7" i="5"/>
  <c r="KF56" i="4" s="1"/>
  <c r="DK7" i="5"/>
  <c r="DJ7" i="5"/>
  <c r="DI7" i="5"/>
  <c r="DH7" i="5"/>
  <c r="DG7" i="5"/>
  <c r="DE7" i="5"/>
  <c r="DD7" i="5"/>
  <c r="DC7" i="5"/>
  <c r="DB7" i="5"/>
  <c r="DA7" i="5"/>
  <c r="CZ7" i="5"/>
  <c r="CY7" i="5"/>
  <c r="IK55" i="4" s="1"/>
  <c r="CX7" i="5"/>
  <c r="CW7" i="5"/>
  <c r="CV7" i="5"/>
  <c r="CT7" i="5"/>
  <c r="FL56" i="4" s="1"/>
  <c r="CS7" i="5"/>
  <c r="CR7" i="5"/>
  <c r="CQ7" i="5"/>
  <c r="CP7" i="5"/>
  <c r="DD56" i="4" s="1"/>
  <c r="CO7" i="5"/>
  <c r="CN7" i="5"/>
  <c r="CM7" i="5"/>
  <c r="CL7" i="5"/>
  <c r="DS55" i="4" s="1"/>
  <c r="CK7" i="5"/>
  <c r="CI7" i="5"/>
  <c r="CH7" i="5"/>
  <c r="CG7" i="5"/>
  <c r="AT56" i="4" s="1"/>
  <c r="CF7" i="5"/>
  <c r="CE7" i="5"/>
  <c r="CD7" i="5"/>
  <c r="CC7" i="5"/>
  <c r="BI55" i="4" s="1"/>
  <c r="CB7" i="5"/>
  <c r="CA7" i="5"/>
  <c r="BZ7" i="5"/>
  <c r="BX7" i="5"/>
  <c r="MN34" i="4" s="1"/>
  <c r="BW7" i="5"/>
  <c r="BV7" i="5"/>
  <c r="BU7" i="5"/>
  <c r="BT7" i="5"/>
  <c r="KF34" i="4" s="1"/>
  <c r="BS7" i="5"/>
  <c r="BR7" i="5"/>
  <c r="BQ7" i="5"/>
  <c r="BP7" i="5"/>
  <c r="BO7" i="5"/>
  <c r="BM7" i="5"/>
  <c r="BL7" i="5"/>
  <c r="BK7" i="5"/>
  <c r="BJ7" i="5"/>
  <c r="BI7" i="5"/>
  <c r="BH7" i="5"/>
  <c r="BG7" i="5"/>
  <c r="IK33" i="4" s="1"/>
  <c r="BF7" i="5"/>
  <c r="BE7" i="5"/>
  <c r="BD7" i="5"/>
  <c r="BB7" i="5"/>
  <c r="FL34" i="4" s="1"/>
  <c r="BA7" i="5"/>
  <c r="AZ7" i="5"/>
  <c r="AY7" i="5"/>
  <c r="AX7" i="5"/>
  <c r="DD34" i="4" s="1"/>
  <c r="AW7" i="5"/>
  <c r="AV7" i="5"/>
  <c r="AU7" i="5"/>
  <c r="AT7" i="5"/>
  <c r="DS33" i="4" s="1"/>
  <c r="AS7" i="5"/>
  <c r="AQ7" i="5"/>
  <c r="AP7" i="5"/>
  <c r="AO7" i="5"/>
  <c r="AT34" i="4" s="1"/>
  <c r="AN7" i="5"/>
  <c r="AM7" i="5"/>
  <c r="AL7" i="5"/>
  <c r="AK7" i="5"/>
  <c r="BI33" i="4" s="1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K90" i="4" s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G90" i="4" s="1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ID12" i="4" s="1"/>
  <c r="AD6" i="5"/>
  <c r="AC6" i="5"/>
  <c r="AB6" i="5"/>
  <c r="AA6" i="5"/>
  <c r="Z6" i="5"/>
  <c r="Y6" i="5"/>
  <c r="X6" i="5"/>
  <c r="W6" i="5"/>
  <c r="CN12" i="4" s="1"/>
  <c r="V6" i="5"/>
  <c r="U6" i="5"/>
  <c r="T6" i="5"/>
  <c r="S6" i="5"/>
  <c r="R6" i="5"/>
  <c r="Q6" i="5"/>
  <c r="P6" i="5"/>
  <c r="O6" i="5"/>
  <c r="N6" i="5"/>
  <c r="M6" i="5"/>
  <c r="L6" i="5"/>
  <c r="K6" i="5"/>
  <c r="B8" i="4" s="1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J90" i="4"/>
  <c r="I90" i="4"/>
  <c r="H90" i="4"/>
  <c r="F90" i="4"/>
  <c r="E90" i="4"/>
  <c r="D90" i="4"/>
  <c r="B90" i="4"/>
  <c r="MH80" i="4"/>
  <c r="LO80" i="4"/>
  <c r="KC80" i="4"/>
  <c r="JJ80" i="4"/>
  <c r="GT80" i="4"/>
  <c r="GA80" i="4"/>
  <c r="FH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EO79" i="4"/>
  <c r="CS79" i="4"/>
  <c r="BG79" i="4"/>
  <c r="AN79" i="4"/>
  <c r="U79" i="4"/>
  <c r="LY56" i="4"/>
  <c r="LJ56" i="4"/>
  <c r="KU56" i="4"/>
  <c r="IZ56" i="4"/>
  <c r="IK56" i="4"/>
  <c r="HV56" i="4"/>
  <c r="HG56" i="4"/>
  <c r="GR56" i="4"/>
  <c r="EW56" i="4"/>
  <c r="EH56" i="4"/>
  <c r="DS56" i="4"/>
  <c r="BX56" i="4"/>
  <c r="BI56" i="4"/>
  <c r="AE56" i="4"/>
  <c r="P56" i="4"/>
  <c r="MN55" i="4"/>
  <c r="LY55" i="4"/>
  <c r="LJ55" i="4"/>
  <c r="KU55" i="4"/>
  <c r="KF55" i="4"/>
  <c r="IZ55" i="4"/>
  <c r="HV55" i="4"/>
  <c r="HG55" i="4"/>
  <c r="GR55" i="4"/>
  <c r="FL55" i="4"/>
  <c r="EW55" i="4"/>
  <c r="EH55" i="4"/>
  <c r="DD55" i="4"/>
  <c r="BX55" i="4"/>
  <c r="AT55" i="4"/>
  <c r="AE55" i="4"/>
  <c r="P55" i="4"/>
  <c r="KU54" i="4"/>
  <c r="LY34" i="4"/>
  <c r="LJ34" i="4"/>
  <c r="KU34" i="4"/>
  <c r="IZ34" i="4"/>
  <c r="IK34" i="4"/>
  <c r="HV34" i="4"/>
  <c r="HG34" i="4"/>
  <c r="GR34" i="4"/>
  <c r="EW34" i="4"/>
  <c r="EH34" i="4"/>
  <c r="DS34" i="4"/>
  <c r="BX34" i="4"/>
  <c r="BI34" i="4"/>
  <c r="AE34" i="4"/>
  <c r="P34" i="4"/>
  <c r="MN33" i="4"/>
  <c r="LY33" i="4"/>
  <c r="LJ33" i="4"/>
  <c r="KU33" i="4"/>
  <c r="KF33" i="4"/>
  <c r="IZ33" i="4"/>
  <c r="HV33" i="4"/>
  <c r="HG33" i="4"/>
  <c r="GR33" i="4"/>
  <c r="FL33" i="4"/>
  <c r="EW33" i="4"/>
  <c r="EH33" i="4"/>
  <c r="DD33" i="4"/>
  <c r="BX33" i="4"/>
  <c r="AT33" i="4"/>
  <c r="AE33" i="4"/>
  <c r="P33" i="4"/>
  <c r="KU32" i="4"/>
  <c r="LP12" i="4"/>
  <c r="JW12" i="4"/>
  <c r="EG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6" i="4"/>
  <c r="MN54" i="4" l="1"/>
  <c r="MN32" i="4"/>
  <c r="CS78" i="4"/>
  <c r="BX54" i="4"/>
  <c r="BX32" i="4"/>
  <c r="MH78" i="4"/>
  <c r="IZ54" i="4"/>
  <c r="IZ32" i="4"/>
  <c r="HM78" i="4"/>
  <c r="FL54" i="4"/>
  <c r="FL32" i="4"/>
  <c r="AE32" i="4"/>
  <c r="AE54" i="4"/>
  <c r="AN78" i="4"/>
  <c r="D11" i="5"/>
  <c r="DS32" i="4"/>
  <c r="DS54" i="4"/>
  <c r="FH78" i="4"/>
  <c r="E11" i="5"/>
  <c r="HG32" i="4"/>
  <c r="HG54" i="4"/>
  <c r="B11" i="5"/>
  <c r="BZ78" i="4" l="1"/>
  <c r="BI54" i="4"/>
  <c r="BI32" i="4"/>
  <c r="LY54" i="4"/>
  <c r="LY32" i="4"/>
  <c r="LO78" i="4"/>
  <c r="IK54" i="4"/>
  <c r="IK32" i="4"/>
  <c r="GT78" i="4"/>
  <c r="EW54" i="4"/>
  <c r="EW32" i="4"/>
  <c r="GA78" i="4"/>
  <c r="EH54" i="4"/>
  <c r="EH32" i="4"/>
  <c r="BG78" i="4"/>
  <c r="AT54" i="4"/>
  <c r="AT32" i="4"/>
  <c r="KV78" i="4"/>
  <c r="LJ54" i="4"/>
  <c r="LJ32" i="4"/>
  <c r="HV54" i="4"/>
  <c r="HV32" i="4"/>
  <c r="KF54" i="4"/>
  <c r="KF32" i="4"/>
  <c r="JJ78" i="4"/>
  <c r="GR54" i="4"/>
  <c r="GR32" i="4"/>
  <c r="U78" i="4"/>
  <c r="P54" i="4"/>
  <c r="P32" i="4"/>
  <c r="EO78" i="4"/>
  <c r="DD54" i="4"/>
  <c r="DD32" i="4"/>
</calcChain>
</file>

<file path=xl/sharedStrings.xml><?xml version="1.0" encoding="utf-8"?>
<sst xmlns="http://schemas.openxmlformats.org/spreadsheetml/2006/main" count="322" uniqueCount="177">
  <si>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</si>
  <si>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</si>
  <si>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</si>
  <si>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</si>
  <si>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</si>
  <si>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</si>
  <si>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</si>
  <si>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</si>
  <si>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</si>
  <si>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</si>
  <si>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</si>
  <si>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</si>
  <si>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</si>
  <si>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</si>
  <si>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</si>
  <si>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</si>
  <si>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</si>
  <si>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</si>
  <si>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</si>
  <si>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</si>
  <si>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</si>
  <si>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</si>
  <si>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</si>
  <si>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平成30年度全国平均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</si>
  <si>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</si>
  <si>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</si>
  <si>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</si>
  <si>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</si>
  <si>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</si>
  <si>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</si>
  <si>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</si>
  <si>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</si>
  <si>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</si>
  <si>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</si>
  <si>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</si>
  <si>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</si>
  <si>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</si>
  <si>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</si>
  <si>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</si>
  <si>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</si>
  <si>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</si>
  <si>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</si>
  <si>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</si>
  <si>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</si>
  <si>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</si>
  <si>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</si>
  <si>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</si>
  <si>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</si>
  <si>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</si>
  <si>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</si>
  <si>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</si>
  <si>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</si>
  <si>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</si>
  <si>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</si>
  <si>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</si>
  <si>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</si>
  <si>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</si>
  <si>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</si>
  <si>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</si>
  <si>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</si>
  <si>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</si>
  <si>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</si>
  <si>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</si>
  <si>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</si>
  <si>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</si>
  <si>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</si>
  <si>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</si>
  <si>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</si>
  <si>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</si>
  <si>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</si>
  <si>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</si>
  <si>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</si>
  <si>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</si>
  <si>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</si>
  <si>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</si>
  <si>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</si>
  <si>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</si>
  <si>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</si>
  <si>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</si>
  <si>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</si>
  <si>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</si>
  <si>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</si>
  <si>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</si>
  <si>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</si>
  <si>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</si>
  <si>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</si>
  <si>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</si>
  <si>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</si>
  <si>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</si>
  <si>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</si>
  <si>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</si>
  <si>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</si>
  <si>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</si>
  <si>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</si>
  <si>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</si>
  <si>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</si>
  <si>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</si>
  <si>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</si>
  <si>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</si>
  <si>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</si>
  <si>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</si>
  <si>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</si>
  <si>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</si>
  <si>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</si>
  <si>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</si>
  <si>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</si>
  <si>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</si>
  <si>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</si>
  <si>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</si>
  <si>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</si>
  <si>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</si>
  <si>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</si>
  <si>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</si>
  <si>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</si>
  <si>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</si>
  <si>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</si>
  <si>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</si>
  <si>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</si>
  <si>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</si>
  <si>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</si>
  <si>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</si>
  <si>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</si>
  <si>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</si>
  <si>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</si>
  <si>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</si>
  <si>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</si>
  <si>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</si>
  <si>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</si>
  <si>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</si>
  <si>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</si>
  <si>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</si>
  <si>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</si>
  <si>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</si>
  <si>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</si>
  <si>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</si>
  <si>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</si>
  <si>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</si>
  <si>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</si>
  <si>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</si>
  <si>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</si>
  <si>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</si>
  <si>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</si>
  <si>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</si>
  <si>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</si>
  <si>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</si>
  <si>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</si>
  <si>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</si>
  <si>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</si>
  <si>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</si>
  <si>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</si>
  <si>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</si>
  <si>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</si>
  <si>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</si>
  <si>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</si>
  <si>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神奈川県</t>
  </si>
  <si>
    <t>三浦市</t>
  </si>
  <si>
    <t>市立病院</t>
  </si>
  <si>
    <t>条例全部</t>
  </si>
  <si>
    <t>病院事業</t>
  </si>
  <si>
    <t>一般病院</t>
  </si>
  <si>
    <t>100床以上～200床未満</t>
  </si>
  <si>
    <t>自治体職員</t>
  </si>
  <si>
    <t>直営</t>
  </si>
  <si>
    <t>ド 訓</t>
  </si>
  <si>
    <t>救 輪</t>
  </si>
  <si>
    <t>第２種該当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</si>
  <si>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</si>
  <si>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</si>
  <si>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</si>
  <si>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</si>
  <si>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</si>
  <si>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</si>
  <si>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</si>
  <si>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　市内唯一の総合病院として、地域に必要な急性期機能（二次救急として超急性期病院とのシームレスな連携）と回復期機能（医療と介護の連携、地域包括ケアシステムの構築、在宅や介護施設への復帰支援）を担っています。
　また、地域住民の健康づくりにあたり、病気の予防並びに早期発見及び早期治療に繋げるため、市と連携し、多彩な健（検）診メニューや予防接種を提供しています。</t>
    <phoneticPr fontId="5"/>
  </si>
  <si>
    <t>　平成30年度は、地域包括ケア病床を28床から40床に増床し、在宅復帰の体制を強化しました。また、ボトムアップから経営改善の提案を行うプロジェクトチームを院内で組織し、提案された132件の案件の達成に向けて院内全体で取り組んでいます。
　これらの取り組みにより、平成30年度は２年連続して入院収益が増加し、費用も平成29年度に比べ減少し、経常収支比率、医業収支比率及び病床利用率が平成29年度に比べ改善しました。
　しかし、経常損益は３年連続の赤字となっており、さらなる経営努力が必要です。</t>
    <rPh sb="1" eb="3">
      <t>ヘイセイ</t>
    </rPh>
    <rPh sb="5" eb="7">
      <t>ネンド</t>
    </rPh>
    <rPh sb="9" eb="13">
      <t>チイキホウカツ</t>
    </rPh>
    <rPh sb="15" eb="17">
      <t>ビョウショウ</t>
    </rPh>
    <rPh sb="20" eb="21">
      <t>ショウ</t>
    </rPh>
    <rPh sb="25" eb="26">
      <t>ショウ</t>
    </rPh>
    <rPh sb="27" eb="29">
      <t>ゾウショウ</t>
    </rPh>
    <rPh sb="31" eb="33">
      <t>ザイタク</t>
    </rPh>
    <rPh sb="33" eb="35">
      <t>フッキ</t>
    </rPh>
    <rPh sb="36" eb="38">
      <t>タイセイ</t>
    </rPh>
    <rPh sb="39" eb="41">
      <t>キョウカ</t>
    </rPh>
    <rPh sb="57" eb="59">
      <t>ケイエイ</t>
    </rPh>
    <rPh sb="59" eb="61">
      <t>カイゼン</t>
    </rPh>
    <rPh sb="62" eb="64">
      <t>テイアン</t>
    </rPh>
    <rPh sb="65" eb="66">
      <t>オコナ</t>
    </rPh>
    <rPh sb="80" eb="82">
      <t>ソシキ</t>
    </rPh>
    <rPh sb="84" eb="86">
      <t>テイアン</t>
    </rPh>
    <rPh sb="92" eb="93">
      <t>ケン</t>
    </rPh>
    <rPh sb="94" eb="96">
      <t>アンケン</t>
    </rPh>
    <rPh sb="97" eb="99">
      <t>タッセイ</t>
    </rPh>
    <rPh sb="100" eb="101">
      <t>ム</t>
    </rPh>
    <rPh sb="103" eb="105">
      <t>インナイ</t>
    </rPh>
    <rPh sb="105" eb="107">
      <t>ゼンタイ</t>
    </rPh>
    <rPh sb="108" eb="109">
      <t>ト</t>
    </rPh>
    <rPh sb="110" eb="111">
      <t>ク</t>
    </rPh>
    <rPh sb="123" eb="124">
      <t>ト</t>
    </rPh>
    <rPh sb="125" eb="126">
      <t>ク</t>
    </rPh>
    <rPh sb="131" eb="133">
      <t>ヘイセイ</t>
    </rPh>
    <rPh sb="135" eb="137">
      <t>ネンド</t>
    </rPh>
    <rPh sb="139" eb="140">
      <t>ネン</t>
    </rPh>
    <rPh sb="140" eb="142">
      <t>レンゾク</t>
    </rPh>
    <rPh sb="144" eb="146">
      <t>ニュウイン</t>
    </rPh>
    <rPh sb="146" eb="148">
      <t>シュウエキ</t>
    </rPh>
    <rPh sb="149" eb="151">
      <t>ゾウカ</t>
    </rPh>
    <rPh sb="169" eb="171">
      <t>ケイジョウ</t>
    </rPh>
    <rPh sb="171" eb="173">
      <t>シュウシ</t>
    </rPh>
    <rPh sb="173" eb="175">
      <t>ヒリツ</t>
    </rPh>
    <rPh sb="176" eb="178">
      <t>イギョウ</t>
    </rPh>
    <rPh sb="178" eb="180">
      <t>シュウシ</t>
    </rPh>
    <rPh sb="180" eb="182">
      <t>ヒリツ</t>
    </rPh>
    <rPh sb="182" eb="183">
      <t>オヨ</t>
    </rPh>
    <rPh sb="184" eb="186">
      <t>ビョウショウ</t>
    </rPh>
    <rPh sb="186" eb="189">
      <t>リヨウリツ</t>
    </rPh>
    <rPh sb="197" eb="198">
      <t>クラ</t>
    </rPh>
    <rPh sb="199" eb="201">
      <t>カイゼン</t>
    </rPh>
    <rPh sb="212" eb="214">
      <t>ケイジョウ</t>
    </rPh>
    <rPh sb="214" eb="216">
      <t>ソンエキ</t>
    </rPh>
    <rPh sb="218" eb="219">
      <t>ネン</t>
    </rPh>
    <rPh sb="219" eb="221">
      <t>レンゾク</t>
    </rPh>
    <rPh sb="222" eb="224">
      <t>アカジ</t>
    </rPh>
    <rPh sb="235" eb="237">
      <t>ケイエイ</t>
    </rPh>
    <rPh sb="237" eb="239">
      <t>ドリョク</t>
    </rPh>
    <rPh sb="240" eb="242">
      <t>ヒツヨウ</t>
    </rPh>
    <phoneticPr fontId="5"/>
  </si>
  <si>
    <t>　平成30年度は、大きなものとして、施設関係では屋上防水改修工事の実施、器械備品関係では核磁気共鳴断層撮影装置（ＭＲＩ）の更新及びＸ線骨密度装置の新規導入を行いました。
　経営状況を踏まえつつ少しずつ更新を進めていますが、建物及び建物附属設備は建設から14年を経過しているため、近年は修繕が必要な個所が多数出てきている状況です。
　また、器械備品関係についても、法定耐用年数５年から６年を超えて使用することが多く、老朽化が進んでいます。
　診療の質を保つため、優先順位を見極めながら更新を進めていきます。</t>
    <rPh sb="1" eb="3">
      <t>ヘイセイ</t>
    </rPh>
    <rPh sb="5" eb="7">
      <t>ネンド</t>
    </rPh>
    <rPh sb="9" eb="10">
      <t>オオ</t>
    </rPh>
    <rPh sb="18" eb="20">
      <t>シセツ</t>
    </rPh>
    <rPh sb="20" eb="22">
      <t>カンケイ</t>
    </rPh>
    <rPh sb="24" eb="26">
      <t>オクジョウ</t>
    </rPh>
    <rPh sb="26" eb="28">
      <t>ボウスイ</t>
    </rPh>
    <rPh sb="28" eb="30">
      <t>カイシュウ</t>
    </rPh>
    <rPh sb="30" eb="32">
      <t>コウジ</t>
    </rPh>
    <rPh sb="33" eb="35">
      <t>ジッシ</t>
    </rPh>
    <rPh sb="36" eb="40">
      <t>キカイビヒン</t>
    </rPh>
    <rPh sb="40" eb="42">
      <t>カンケイ</t>
    </rPh>
    <rPh sb="44" eb="45">
      <t>カク</t>
    </rPh>
    <rPh sb="45" eb="47">
      <t>ジキ</t>
    </rPh>
    <rPh sb="47" eb="49">
      <t>キョウメイ</t>
    </rPh>
    <rPh sb="49" eb="51">
      <t>ダンソウ</t>
    </rPh>
    <rPh sb="51" eb="53">
      <t>サツエイ</t>
    </rPh>
    <rPh sb="53" eb="55">
      <t>ソウチ</t>
    </rPh>
    <rPh sb="61" eb="63">
      <t>コウシン</t>
    </rPh>
    <rPh sb="63" eb="64">
      <t>オヨ</t>
    </rPh>
    <rPh sb="66" eb="67">
      <t>セン</t>
    </rPh>
    <rPh sb="67" eb="70">
      <t>コツミツド</t>
    </rPh>
    <rPh sb="70" eb="72">
      <t>ソウチ</t>
    </rPh>
    <rPh sb="73" eb="75">
      <t>シンキ</t>
    </rPh>
    <rPh sb="75" eb="77">
      <t>ドウニュウ</t>
    </rPh>
    <rPh sb="78" eb="79">
      <t>オコナ</t>
    </rPh>
    <rPh sb="86" eb="88">
      <t>ケイエイ</t>
    </rPh>
    <rPh sb="88" eb="90">
      <t>ジョウキョウ</t>
    </rPh>
    <rPh sb="91" eb="92">
      <t>フ</t>
    </rPh>
    <rPh sb="96" eb="97">
      <t>スコ</t>
    </rPh>
    <rPh sb="100" eb="102">
      <t>コウシン</t>
    </rPh>
    <rPh sb="103" eb="104">
      <t>スス</t>
    </rPh>
    <rPh sb="111" eb="113">
      <t>タテモノ</t>
    </rPh>
    <rPh sb="113" eb="114">
      <t>オヨ</t>
    </rPh>
    <rPh sb="115" eb="117">
      <t>タテモノ</t>
    </rPh>
    <rPh sb="117" eb="119">
      <t>フゾク</t>
    </rPh>
    <rPh sb="119" eb="121">
      <t>セツビ</t>
    </rPh>
    <rPh sb="122" eb="124">
      <t>ケンセツ</t>
    </rPh>
    <phoneticPr fontId="5"/>
  </si>
  <si>
    <t>　入院収益に関しては、耐性菌のアウトブレイクの影響を受けた平成28年度を除けば、入院患者数及び入院患者１人１日当たり収益の増加により、平成25年度から毎年度増加しています。
　対して、外来収益は外来患者数の減少により減少が続いており、原因の分析と収益増加の対策を講じる必要があります。
　また支出については、人件費及び委託料の増加が続いているため、支出の削減・抑制の対策を検討します。</t>
    <rPh sb="1" eb="3">
      <t>ニュウイン</t>
    </rPh>
    <rPh sb="3" eb="5">
      <t>シュウエキ</t>
    </rPh>
    <rPh sb="6" eb="7">
      <t>カン</t>
    </rPh>
    <rPh sb="11" eb="14">
      <t>タイセイキン</t>
    </rPh>
    <rPh sb="23" eb="25">
      <t>エイキョウ</t>
    </rPh>
    <rPh sb="26" eb="27">
      <t>ウ</t>
    </rPh>
    <rPh sb="29" eb="31">
      <t>ヘイセイ</t>
    </rPh>
    <rPh sb="33" eb="35">
      <t>ネンド</t>
    </rPh>
    <rPh sb="36" eb="37">
      <t>ノゾ</t>
    </rPh>
    <rPh sb="40" eb="42">
      <t>ニュウイン</t>
    </rPh>
    <rPh sb="42" eb="45">
      <t>カンジャスウ</t>
    </rPh>
    <rPh sb="45" eb="46">
      <t>オヨ</t>
    </rPh>
    <rPh sb="47" eb="49">
      <t>ニュウイン</t>
    </rPh>
    <rPh sb="49" eb="51">
      <t>カンジャ</t>
    </rPh>
    <rPh sb="52" eb="53">
      <t>リ</t>
    </rPh>
    <rPh sb="54" eb="55">
      <t>ニチ</t>
    </rPh>
    <rPh sb="55" eb="56">
      <t>ア</t>
    </rPh>
    <rPh sb="58" eb="60">
      <t>シュウエキ</t>
    </rPh>
    <rPh sb="61" eb="63">
      <t>ゾウカ</t>
    </rPh>
    <rPh sb="67" eb="69">
      <t>ヘイセイ</t>
    </rPh>
    <rPh sb="75" eb="78">
      <t>マイネンド</t>
    </rPh>
    <rPh sb="88" eb="89">
      <t>タイ</t>
    </rPh>
    <rPh sb="92" eb="94">
      <t>ガイライ</t>
    </rPh>
    <rPh sb="94" eb="96">
      <t>シュウエキ</t>
    </rPh>
    <rPh sb="97" eb="99">
      <t>ガイライ</t>
    </rPh>
    <rPh sb="99" eb="102">
      <t>カンジャスウ</t>
    </rPh>
    <rPh sb="103" eb="105">
      <t>ゲンショウ</t>
    </rPh>
    <rPh sb="108" eb="110">
      <t>ゲンショウ</t>
    </rPh>
    <rPh sb="111" eb="112">
      <t>ツヅ</t>
    </rPh>
    <rPh sb="117" eb="119">
      <t>ゲンイン</t>
    </rPh>
    <rPh sb="120" eb="122">
      <t>ブンセキ</t>
    </rPh>
    <rPh sb="128" eb="130">
      <t>タイサク</t>
    </rPh>
    <rPh sb="131" eb="132">
      <t>コウ</t>
    </rPh>
    <rPh sb="134" eb="136">
      <t>ヒツヨウ</t>
    </rPh>
    <rPh sb="146" eb="148">
      <t>シシュツ</t>
    </rPh>
    <rPh sb="154" eb="157">
      <t>ジンケンヒ</t>
    </rPh>
    <rPh sb="157" eb="158">
      <t>オヨ</t>
    </rPh>
    <rPh sb="159" eb="162">
      <t>イタクリョウ</t>
    </rPh>
    <rPh sb="163" eb="165">
      <t>ゾウカ</t>
    </rPh>
    <rPh sb="166" eb="167">
      <t>ツヅ</t>
    </rPh>
    <rPh sb="174" eb="176">
      <t>シシュツ</t>
    </rPh>
    <rPh sb="177" eb="179">
      <t>サクゲン</t>
    </rPh>
    <rPh sb="180" eb="182">
      <t>ヨクセイ</t>
    </rPh>
    <rPh sb="183" eb="185">
      <t>タイサク</t>
    </rPh>
    <rPh sb="186" eb="188">
      <t>ケントウ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</si>
</sst>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</cellStyleXfs>
  <cellXfs count="16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7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7" fillId="0" borderId="0" xfId="0" applyFont="1" applyBorder="1" applyAlignment="1">
      <alignment vertical="center" shrinkToFit="1"/>
    </xf>
    <xf numFmtId="180" fontId="17" fillId="0" borderId="0" xfId="0" applyNumberFormat="1" applyFont="1" applyBorder="1" applyAlignment="1">
      <alignment vertical="center" shrinkToFit="1"/>
    </xf>
    <xf numFmtId="176" fontId="17" fillId="0" borderId="0" xfId="0" applyNumberFormat="1" applyFont="1" applyBorder="1" applyAlignment="1">
      <alignment vertical="center" shrinkToFit="1"/>
    </xf>
    <xf numFmtId="0" fontId="18" fillId="0" borderId="0" xfId="0" applyFont="1" applyFill="1" applyBorder="1" applyAlignment="1">
      <alignment vertical="center"/>
    </xf>
    <xf numFmtId="0" fontId="19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0" fontId="4" fillId="2" borderId="7" xfId="0" applyFont="1" applyFill="1" applyBorder="1" applyAlignment="1" applyProtection="1">
      <alignment horizontal="center" vertical="center" shrinkToFit="1"/>
    </xf>
    <xf numFmtId="0" fontId="4" fillId="2" borderId="10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11" xfId="0" applyFont="1" applyFill="1" applyBorder="1" applyAlignment="1" applyProtection="1">
      <alignment horizontal="center" vertical="center" shrinkToFit="1"/>
    </xf>
    <xf numFmtId="0" fontId="12" fillId="0" borderId="5" xfId="0" applyFont="1" applyBorder="1" applyAlignment="1" applyProtection="1">
      <alignment horizontal="right" vertical="center" shrinkToFit="1"/>
    </xf>
    <xf numFmtId="0" fontId="12" fillId="0" borderId="6" xfId="0" applyFont="1" applyBorder="1" applyAlignment="1" applyProtection="1">
      <alignment horizontal="right" vertical="center" shrinkToFit="1"/>
    </xf>
    <xf numFmtId="0" fontId="12" fillId="0" borderId="10" xfId="0" applyFont="1" applyBorder="1" applyAlignment="1" applyProtection="1">
      <alignment horizontal="right" vertical="center" shrinkToFit="1"/>
    </xf>
    <xf numFmtId="0" fontId="12" fillId="0" borderId="1" xfId="0" applyFont="1" applyBorder="1" applyAlignment="1" applyProtection="1">
      <alignment horizontal="right" vertical="center" shrinkToFit="1"/>
    </xf>
    <xf numFmtId="0" fontId="12" fillId="0" borderId="6" xfId="0" applyFont="1" applyBorder="1" applyAlignment="1" applyProtection="1">
      <alignment horizontal="left" vertical="center" shrinkToFit="1"/>
    </xf>
    <xf numFmtId="0" fontId="12" fillId="0" borderId="7" xfId="0" applyFont="1" applyBorder="1" applyAlignment="1" applyProtection="1">
      <alignment horizontal="left" vertical="center" shrinkToFit="1"/>
    </xf>
    <xf numFmtId="0" fontId="12" fillId="0" borderId="1" xfId="0" applyFont="1" applyBorder="1" applyAlignment="1" applyProtection="1">
      <alignment horizontal="left" vertical="center" shrinkToFit="1"/>
    </xf>
    <xf numFmtId="0" fontId="12" fillId="0" borderId="11" xfId="0" applyFont="1" applyBorder="1" applyAlignment="1" applyProtection="1">
      <alignment horizontal="left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4" fillId="0" borderId="5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86.6</c:v>
                </c:pt>
                <c:pt idx="1">
                  <c:v>88.6</c:v>
                </c:pt>
                <c:pt idx="2">
                  <c:v>81.599999999999994</c:v>
                </c:pt>
                <c:pt idx="3">
                  <c:v>83.2</c:v>
                </c:pt>
                <c:pt idx="4">
                  <c:v>89.3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E6-40A2-897E-065ACABF0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2600552"/>
        <c:axId val="362606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68.3</c:v>
                </c:pt>
                <c:pt idx="1">
                  <c:v>67.900000000000006</c:v>
                </c:pt>
                <c:pt idx="2">
                  <c:v>69.8</c:v>
                </c:pt>
                <c:pt idx="3">
                  <c:v>69.7</c:v>
                </c:pt>
                <c:pt idx="4">
                  <c:v>70.099999999999994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E6-40A2-897E-065ACABF0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600552"/>
        <c:axId val="362606040"/>
      </c:lineChart>
      <c:dateAx>
        <c:axId val="362600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2606040"/>
        <c:crosses val="autoZero"/>
        <c:auto val="1"/>
        <c:lblOffset val="100"/>
        <c:baseTimeUnit val="years"/>
      </c:dateAx>
      <c:valAx>
        <c:axId val="362606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626005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7064</c:v>
                </c:pt>
                <c:pt idx="1">
                  <c:v>7496</c:v>
                </c:pt>
                <c:pt idx="2">
                  <c:v>7484</c:v>
                </c:pt>
                <c:pt idx="3">
                  <c:v>7254</c:v>
                </c:pt>
                <c:pt idx="4">
                  <c:v>7577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15-425A-AEDF-8BC2D0FB8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062760"/>
        <c:axId val="471063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9726</c:v>
                </c:pt>
                <c:pt idx="1">
                  <c:v>10037</c:v>
                </c:pt>
                <c:pt idx="2">
                  <c:v>9976</c:v>
                </c:pt>
                <c:pt idx="3">
                  <c:v>10130</c:v>
                </c:pt>
                <c:pt idx="4">
                  <c:v>10244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15-425A-AEDF-8BC2D0FB8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062760"/>
        <c:axId val="471063152"/>
      </c:lineChart>
      <c:dateAx>
        <c:axId val="471062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1063152"/>
        <c:crosses val="autoZero"/>
        <c:auto val="1"/>
        <c:lblOffset val="100"/>
        <c:baseTimeUnit val="years"/>
      </c:dateAx>
      <c:valAx>
        <c:axId val="471063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710627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32882</c:v>
                </c:pt>
                <c:pt idx="1">
                  <c:v>32838</c:v>
                </c:pt>
                <c:pt idx="2">
                  <c:v>33321</c:v>
                </c:pt>
                <c:pt idx="3">
                  <c:v>35901</c:v>
                </c:pt>
                <c:pt idx="4">
                  <c:v>35554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B2-41C6-BA56-692E8F6DB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063544"/>
        <c:axId val="471061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32431</c:v>
                </c:pt>
                <c:pt idx="1">
                  <c:v>32532</c:v>
                </c:pt>
                <c:pt idx="2">
                  <c:v>33492</c:v>
                </c:pt>
                <c:pt idx="3">
                  <c:v>34136</c:v>
                </c:pt>
                <c:pt idx="4">
                  <c:v>34924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B2-41C6-BA56-692E8F6DB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063544"/>
        <c:axId val="471061584"/>
      </c:lineChart>
      <c:dateAx>
        <c:axId val="471063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1061584"/>
        <c:crosses val="autoZero"/>
        <c:auto val="1"/>
        <c:lblOffset val="100"/>
        <c:baseTimeUnit val="years"/>
      </c:dateAx>
      <c:valAx>
        <c:axId val="471061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710635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57.4</c:v>
                </c:pt>
                <c:pt idx="1">
                  <c:v>28.4</c:v>
                </c:pt>
                <c:pt idx="2">
                  <c:v>32</c:v>
                </c:pt>
                <c:pt idx="3">
                  <c:v>36.5</c:v>
                </c:pt>
                <c:pt idx="4">
                  <c:v>36.700000000000003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A1-4F95-A98C-A3FFDA125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2600160"/>
        <c:axId val="362604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112.9</c:v>
                </c:pt>
                <c:pt idx="1">
                  <c:v>118.9</c:v>
                </c:pt>
                <c:pt idx="2">
                  <c:v>119.5</c:v>
                </c:pt>
                <c:pt idx="3">
                  <c:v>116.9</c:v>
                </c:pt>
                <c:pt idx="4">
                  <c:v>117.1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A1-4F95-A98C-A3FFDA125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600160"/>
        <c:axId val="362604080"/>
      </c:lineChart>
      <c:dateAx>
        <c:axId val="362600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2604080"/>
        <c:crosses val="autoZero"/>
        <c:auto val="1"/>
        <c:lblOffset val="100"/>
        <c:baseTimeUnit val="years"/>
      </c:dateAx>
      <c:valAx>
        <c:axId val="362604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626001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102.2</c:v>
                </c:pt>
                <c:pt idx="1">
                  <c:v>101.8</c:v>
                </c:pt>
                <c:pt idx="2">
                  <c:v>97.6</c:v>
                </c:pt>
                <c:pt idx="3">
                  <c:v>94.7</c:v>
                </c:pt>
                <c:pt idx="4">
                  <c:v>98.8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05-46EB-B4DA-7615CF59E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966408"/>
        <c:axId val="397966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85.4</c:v>
                </c:pt>
                <c:pt idx="1">
                  <c:v>85.3</c:v>
                </c:pt>
                <c:pt idx="2">
                  <c:v>84.2</c:v>
                </c:pt>
                <c:pt idx="3">
                  <c:v>83.9</c:v>
                </c:pt>
                <c:pt idx="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05-46EB-B4DA-7615CF59E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966408"/>
        <c:axId val="397966800"/>
      </c:lineChart>
      <c:dateAx>
        <c:axId val="397966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7966800"/>
        <c:crosses val="autoZero"/>
        <c:auto val="1"/>
        <c:lblOffset val="100"/>
        <c:baseTimeUnit val="years"/>
      </c:dateAx>
      <c:valAx>
        <c:axId val="397966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979664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103.5</c:v>
                </c:pt>
                <c:pt idx="1">
                  <c:v>102.9</c:v>
                </c:pt>
                <c:pt idx="2">
                  <c:v>98.4</c:v>
                </c:pt>
                <c:pt idx="3">
                  <c:v>95.2</c:v>
                </c:pt>
                <c:pt idx="4">
                  <c:v>99.1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0B-49D9-AE0A-939DA7BEE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961704"/>
        <c:axId val="397967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96.9</c:v>
                </c:pt>
                <c:pt idx="1">
                  <c:v>98.3</c:v>
                </c:pt>
                <c:pt idx="2">
                  <c:v>96.7</c:v>
                </c:pt>
                <c:pt idx="3">
                  <c:v>96.6</c:v>
                </c:pt>
                <c:pt idx="4">
                  <c:v>97.2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0B-49D9-AE0A-939DA7BEE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961704"/>
        <c:axId val="397967976"/>
      </c:lineChart>
      <c:dateAx>
        <c:axId val="397961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7967976"/>
        <c:crosses val="autoZero"/>
        <c:auto val="1"/>
        <c:lblOffset val="100"/>
        <c:baseTimeUnit val="years"/>
      </c:dateAx>
      <c:valAx>
        <c:axId val="397967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3979617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38.200000000000003</c:v>
                </c:pt>
                <c:pt idx="1">
                  <c:v>39.799999999999997</c:v>
                </c:pt>
                <c:pt idx="2">
                  <c:v>42.6</c:v>
                </c:pt>
                <c:pt idx="3">
                  <c:v>45</c:v>
                </c:pt>
                <c:pt idx="4">
                  <c:v>46.3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85-4E75-8DC6-A670484F8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961312"/>
        <c:axId val="397966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52.2</c:v>
                </c:pt>
                <c:pt idx="1">
                  <c:v>52.4</c:v>
                </c:pt>
                <c:pt idx="2">
                  <c:v>52.5</c:v>
                </c:pt>
                <c:pt idx="3">
                  <c:v>53.5</c:v>
                </c:pt>
                <c:pt idx="4">
                  <c:v>54.1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5-4E75-8DC6-A670484F8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961312"/>
        <c:axId val="397966016"/>
      </c:lineChart>
      <c:dateAx>
        <c:axId val="397961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7966016"/>
        <c:crosses val="autoZero"/>
        <c:auto val="1"/>
        <c:lblOffset val="100"/>
        <c:baseTimeUnit val="years"/>
      </c:dateAx>
      <c:valAx>
        <c:axId val="397966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979613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67.400000000000006</c:v>
                </c:pt>
                <c:pt idx="1">
                  <c:v>67.3</c:v>
                </c:pt>
                <c:pt idx="2">
                  <c:v>70.900000000000006</c:v>
                </c:pt>
                <c:pt idx="3">
                  <c:v>73.5</c:v>
                </c:pt>
                <c:pt idx="4">
                  <c:v>72.8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D9-4D8E-93DC-B6127700B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962880"/>
        <c:axId val="397964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69.599999999999994</c:v>
                </c:pt>
                <c:pt idx="1">
                  <c:v>69.2</c:v>
                </c:pt>
                <c:pt idx="2">
                  <c:v>69.7</c:v>
                </c:pt>
                <c:pt idx="3">
                  <c:v>71.3</c:v>
                </c:pt>
                <c:pt idx="4">
                  <c:v>71.400000000000006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D8E-93DC-B6127700B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962880"/>
        <c:axId val="397964840"/>
      </c:lineChart>
      <c:dateAx>
        <c:axId val="397962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7964840"/>
        <c:crosses val="autoZero"/>
        <c:auto val="1"/>
        <c:lblOffset val="100"/>
        <c:baseTimeUnit val="years"/>
      </c:dateAx>
      <c:valAx>
        <c:axId val="397964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97962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36819397</c:v>
                </c:pt>
                <c:pt idx="1">
                  <c:v>36758316</c:v>
                </c:pt>
                <c:pt idx="2">
                  <c:v>36956882</c:v>
                </c:pt>
                <c:pt idx="3">
                  <c:v>36881294</c:v>
                </c:pt>
                <c:pt idx="4">
                  <c:v>37296625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8-46CC-9268-98B534D68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967584"/>
        <c:axId val="397965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35115689</c:v>
                </c:pt>
                <c:pt idx="1">
                  <c:v>35730958</c:v>
                </c:pt>
                <c:pt idx="2">
                  <c:v>37752628</c:v>
                </c:pt>
                <c:pt idx="3">
                  <c:v>39094598</c:v>
                </c:pt>
                <c:pt idx="4">
                  <c:v>40683727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78-46CC-9268-98B534D68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967584"/>
        <c:axId val="397965624"/>
      </c:lineChart>
      <c:dateAx>
        <c:axId val="397967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7965624"/>
        <c:crosses val="autoZero"/>
        <c:auto val="1"/>
        <c:lblOffset val="100"/>
        <c:baseTimeUnit val="years"/>
      </c:dateAx>
      <c:valAx>
        <c:axId val="397965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979675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11.9</c:v>
                </c:pt>
                <c:pt idx="1">
                  <c:v>11.8</c:v>
                </c:pt>
                <c:pt idx="2">
                  <c:v>12.1</c:v>
                </c:pt>
                <c:pt idx="3">
                  <c:v>13.2</c:v>
                </c:pt>
                <c:pt idx="4">
                  <c:v>11.5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DB-482B-9A85-0D990A663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962488"/>
        <c:axId val="397962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18.899999999999999</c:v>
                </c:pt>
                <c:pt idx="1">
                  <c:v>19</c:v>
                </c:pt>
                <c:pt idx="2">
                  <c:v>18.7</c:v>
                </c:pt>
                <c:pt idx="3">
                  <c:v>18.3</c:v>
                </c:pt>
                <c:pt idx="4">
                  <c:v>17.7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DB-482B-9A85-0D990A663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962488"/>
        <c:axId val="397962096"/>
      </c:lineChart>
      <c:dateAx>
        <c:axId val="397962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7962096"/>
        <c:crosses val="autoZero"/>
        <c:auto val="1"/>
        <c:lblOffset val="100"/>
        <c:baseTimeUnit val="years"/>
      </c:dateAx>
      <c:valAx>
        <c:axId val="397962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97962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49.4</c:v>
                </c:pt>
                <c:pt idx="1">
                  <c:v>50.6</c:v>
                </c:pt>
                <c:pt idx="2">
                  <c:v>52.7</c:v>
                </c:pt>
                <c:pt idx="3">
                  <c:v>54.4</c:v>
                </c:pt>
                <c:pt idx="4">
                  <c:v>51.9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DB-4439-AD7C-C87F00C7F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963664"/>
        <c:axId val="471060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62.1</c:v>
                </c:pt>
                <c:pt idx="1">
                  <c:v>62.5</c:v>
                </c:pt>
                <c:pt idx="2">
                  <c:v>63.4</c:v>
                </c:pt>
                <c:pt idx="3">
                  <c:v>63.4</c:v>
                </c:pt>
                <c:pt idx="4">
                  <c:v>63.7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DB-4439-AD7C-C87F00C7F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963664"/>
        <c:axId val="471060800"/>
      </c:lineChart>
      <c:dateAx>
        <c:axId val="39796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1060800"/>
        <c:crosses val="autoZero"/>
        <c:auto val="1"/>
        <c:lblOffset val="100"/>
        <c:baseTimeUnit val="years"/>
      </c:dateAx>
      <c:valAx>
        <c:axId val="471060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979636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【14,708】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【52,412】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【47,139,449】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E91"/>
  <sheetViews>
    <sheetView showGridLines="0" tabSelected="1" zoomScale="70" zoomScaleNormal="70" zoomScaleSheetLayoutView="70" workbookViewId="0">
      <selection activeCell="B2" sqref="B2:NX4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0" hidden="1" customWidth="1"/>
    <col min="395" max="395" width="3.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  <c r="NS2" s="81"/>
      <c r="NT2" s="81"/>
      <c r="NU2" s="81"/>
      <c r="NV2" s="81"/>
      <c r="NW2" s="81"/>
      <c r="NX2" s="81"/>
    </row>
    <row r="3" spans="1:388" ht="9.75" customHeight="1" x14ac:dyDescent="0.15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  <c r="NS3" s="81"/>
      <c r="NT3" s="81"/>
      <c r="NU3" s="81"/>
      <c r="NV3" s="81"/>
      <c r="NW3" s="81"/>
      <c r="NX3" s="81"/>
    </row>
    <row r="4" spans="1:388" ht="9.75" customHeight="1" x14ac:dyDescent="0.15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  <c r="NS4" s="81"/>
      <c r="NT4" s="81"/>
      <c r="NU4" s="81"/>
      <c r="NV4" s="81"/>
      <c r="NW4" s="81"/>
      <c r="NX4" s="81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82" t="str">
        <f>データ!H6</f>
        <v>神奈川県三浦市　市立病院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5"/>
      <c r="AU7" s="83" t="s">
        <v>2</v>
      </c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5"/>
      <c r="CN7" s="83" t="s">
        <v>3</v>
      </c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5"/>
      <c r="EG7" s="83" t="s">
        <v>4</v>
      </c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5"/>
      <c r="FZ7" s="83" t="s">
        <v>5</v>
      </c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5"/>
      <c r="ID7" s="83" t="s">
        <v>6</v>
      </c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  <c r="IR7" s="84"/>
      <c r="IS7" s="84"/>
      <c r="IT7" s="84"/>
      <c r="IU7" s="84"/>
      <c r="IV7" s="84"/>
      <c r="IW7" s="84"/>
      <c r="IX7" s="84"/>
      <c r="IY7" s="84"/>
      <c r="IZ7" s="84"/>
      <c r="JA7" s="84"/>
      <c r="JB7" s="84"/>
      <c r="JC7" s="84"/>
      <c r="JD7" s="84"/>
      <c r="JE7" s="84"/>
      <c r="JF7" s="84"/>
      <c r="JG7" s="84"/>
      <c r="JH7" s="84"/>
      <c r="JI7" s="84"/>
      <c r="JJ7" s="84"/>
      <c r="JK7" s="84"/>
      <c r="JL7" s="84"/>
      <c r="JM7" s="84"/>
      <c r="JN7" s="84"/>
      <c r="JO7" s="84"/>
      <c r="JP7" s="84"/>
      <c r="JQ7" s="84"/>
      <c r="JR7" s="84"/>
      <c r="JS7" s="84"/>
      <c r="JT7" s="84"/>
      <c r="JU7" s="84"/>
      <c r="JV7" s="85"/>
      <c r="JW7" s="83" t="s">
        <v>7</v>
      </c>
      <c r="JX7" s="84"/>
      <c r="JY7" s="84"/>
      <c r="JZ7" s="84"/>
      <c r="KA7" s="84"/>
      <c r="KB7" s="84"/>
      <c r="KC7" s="84"/>
      <c r="KD7" s="84"/>
      <c r="KE7" s="84"/>
      <c r="KF7" s="84"/>
      <c r="KG7" s="84"/>
      <c r="KH7" s="84"/>
      <c r="KI7" s="84"/>
      <c r="KJ7" s="84"/>
      <c r="KK7" s="84"/>
      <c r="KL7" s="84"/>
      <c r="KM7" s="84"/>
      <c r="KN7" s="84"/>
      <c r="KO7" s="84"/>
      <c r="KP7" s="84"/>
      <c r="KQ7" s="84"/>
      <c r="KR7" s="84"/>
      <c r="KS7" s="84"/>
      <c r="KT7" s="84"/>
      <c r="KU7" s="84"/>
      <c r="KV7" s="84"/>
      <c r="KW7" s="84"/>
      <c r="KX7" s="84"/>
      <c r="KY7" s="84"/>
      <c r="KZ7" s="84"/>
      <c r="LA7" s="84"/>
      <c r="LB7" s="84"/>
      <c r="LC7" s="84"/>
      <c r="LD7" s="84"/>
      <c r="LE7" s="84"/>
      <c r="LF7" s="84"/>
      <c r="LG7" s="84"/>
      <c r="LH7" s="84"/>
      <c r="LI7" s="84"/>
      <c r="LJ7" s="84"/>
      <c r="LK7" s="84"/>
      <c r="LL7" s="84"/>
      <c r="LM7" s="84"/>
      <c r="LN7" s="84"/>
      <c r="LO7" s="85"/>
      <c r="LP7" s="83" t="s">
        <v>8</v>
      </c>
      <c r="LQ7" s="84"/>
      <c r="LR7" s="84"/>
      <c r="LS7" s="84"/>
      <c r="LT7" s="84"/>
      <c r="LU7" s="84"/>
      <c r="LV7" s="84"/>
      <c r="LW7" s="84"/>
      <c r="LX7" s="84"/>
      <c r="LY7" s="84"/>
      <c r="LZ7" s="84"/>
      <c r="MA7" s="84"/>
      <c r="MB7" s="84"/>
      <c r="MC7" s="84"/>
      <c r="MD7" s="84"/>
      <c r="ME7" s="84"/>
      <c r="MF7" s="84"/>
      <c r="MG7" s="84"/>
      <c r="MH7" s="84"/>
      <c r="MI7" s="84"/>
      <c r="MJ7" s="84"/>
      <c r="MK7" s="84"/>
      <c r="ML7" s="84"/>
      <c r="MM7" s="84"/>
      <c r="MN7" s="84"/>
      <c r="MO7" s="84"/>
      <c r="MP7" s="84"/>
      <c r="MQ7" s="84"/>
      <c r="MR7" s="84"/>
      <c r="MS7" s="84"/>
      <c r="MT7" s="84"/>
      <c r="MU7" s="84"/>
      <c r="MV7" s="84"/>
      <c r="MW7" s="84"/>
      <c r="MX7" s="84"/>
      <c r="MY7" s="84"/>
      <c r="MZ7" s="84"/>
      <c r="NA7" s="84"/>
      <c r="NB7" s="84"/>
      <c r="NC7" s="84"/>
      <c r="ND7" s="84"/>
      <c r="NE7" s="84"/>
      <c r="NF7" s="84"/>
      <c r="NG7" s="84"/>
      <c r="NH7" s="85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15">
      <c r="A8" s="2"/>
      <c r="B8" s="91" t="str">
        <f>データ!K6</f>
        <v>条例全部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3"/>
      <c r="AU8" s="91" t="str">
        <f>データ!L6</f>
        <v>病院事業</v>
      </c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3"/>
      <c r="CN8" s="91" t="str">
        <f>データ!M6</f>
        <v>一般病院</v>
      </c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3"/>
      <c r="EG8" s="91" t="str">
        <f>データ!N6</f>
        <v>100床以上～200床未満</v>
      </c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3"/>
      <c r="FZ8" s="91" t="str">
        <f>データ!O7</f>
        <v>自治体職員</v>
      </c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3"/>
      <c r="ID8" s="86">
        <f>データ!Y6</f>
        <v>136</v>
      </c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/>
      <c r="JR8" s="87"/>
      <c r="JS8" s="87"/>
      <c r="JT8" s="87"/>
      <c r="JU8" s="87"/>
      <c r="JV8" s="88"/>
      <c r="JW8" s="86" t="str">
        <f>データ!Z6</f>
        <v>-</v>
      </c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7"/>
      <c r="LK8" s="87"/>
      <c r="LL8" s="87"/>
      <c r="LM8" s="87"/>
      <c r="LN8" s="87"/>
      <c r="LO8" s="88"/>
      <c r="LP8" s="86" t="str">
        <f>データ!AA6</f>
        <v>-</v>
      </c>
      <c r="LQ8" s="87"/>
      <c r="LR8" s="87"/>
      <c r="LS8" s="87"/>
      <c r="LT8" s="87"/>
      <c r="LU8" s="87"/>
      <c r="LV8" s="87"/>
      <c r="LW8" s="87"/>
      <c r="LX8" s="87"/>
      <c r="LY8" s="87"/>
      <c r="LZ8" s="87"/>
      <c r="MA8" s="87"/>
      <c r="MB8" s="87"/>
      <c r="MC8" s="87"/>
      <c r="MD8" s="87"/>
      <c r="ME8" s="87"/>
      <c r="MF8" s="87"/>
      <c r="MG8" s="87"/>
      <c r="MH8" s="87"/>
      <c r="MI8" s="87"/>
      <c r="MJ8" s="87"/>
      <c r="MK8" s="87"/>
      <c r="ML8" s="87"/>
      <c r="MM8" s="87"/>
      <c r="MN8" s="87"/>
      <c r="MO8" s="87"/>
      <c r="MP8" s="87"/>
      <c r="MQ8" s="87"/>
      <c r="MR8" s="87"/>
      <c r="MS8" s="87"/>
      <c r="MT8" s="87"/>
      <c r="MU8" s="87"/>
      <c r="MV8" s="87"/>
      <c r="MW8" s="87"/>
      <c r="MX8" s="87"/>
      <c r="MY8" s="87"/>
      <c r="MZ8" s="87"/>
      <c r="NA8" s="87"/>
      <c r="NB8" s="87"/>
      <c r="NC8" s="87"/>
      <c r="ND8" s="87"/>
      <c r="NE8" s="87"/>
      <c r="NF8" s="87"/>
      <c r="NG8" s="87"/>
      <c r="NH8" s="88"/>
      <c r="NI8" s="3"/>
      <c r="NJ8" s="89" t="s">
        <v>10</v>
      </c>
      <c r="NK8" s="90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15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5"/>
      <c r="AU9" s="83" t="s">
        <v>13</v>
      </c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5"/>
      <c r="CN9" s="83" t="s">
        <v>14</v>
      </c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5"/>
      <c r="EG9" s="83" t="s">
        <v>15</v>
      </c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5"/>
      <c r="FZ9" s="83" t="s">
        <v>16</v>
      </c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5"/>
      <c r="ID9" s="83" t="s">
        <v>17</v>
      </c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  <c r="IR9" s="84"/>
      <c r="IS9" s="84"/>
      <c r="IT9" s="84"/>
      <c r="IU9" s="84"/>
      <c r="IV9" s="84"/>
      <c r="IW9" s="84"/>
      <c r="IX9" s="84"/>
      <c r="IY9" s="84"/>
      <c r="IZ9" s="84"/>
      <c r="JA9" s="84"/>
      <c r="JB9" s="84"/>
      <c r="JC9" s="84"/>
      <c r="JD9" s="84"/>
      <c r="JE9" s="84"/>
      <c r="JF9" s="84"/>
      <c r="JG9" s="84"/>
      <c r="JH9" s="84"/>
      <c r="JI9" s="84"/>
      <c r="JJ9" s="84"/>
      <c r="JK9" s="84"/>
      <c r="JL9" s="84"/>
      <c r="JM9" s="84"/>
      <c r="JN9" s="84"/>
      <c r="JO9" s="84"/>
      <c r="JP9" s="84"/>
      <c r="JQ9" s="84"/>
      <c r="JR9" s="84"/>
      <c r="JS9" s="84"/>
      <c r="JT9" s="84"/>
      <c r="JU9" s="84"/>
      <c r="JV9" s="85"/>
      <c r="JW9" s="83" t="s">
        <v>18</v>
      </c>
      <c r="JX9" s="84"/>
      <c r="JY9" s="84"/>
      <c r="JZ9" s="84"/>
      <c r="KA9" s="84"/>
      <c r="KB9" s="84"/>
      <c r="KC9" s="84"/>
      <c r="KD9" s="84"/>
      <c r="KE9" s="84"/>
      <c r="KF9" s="84"/>
      <c r="KG9" s="84"/>
      <c r="KH9" s="84"/>
      <c r="KI9" s="84"/>
      <c r="KJ9" s="84"/>
      <c r="KK9" s="84"/>
      <c r="KL9" s="84"/>
      <c r="KM9" s="84"/>
      <c r="KN9" s="84"/>
      <c r="KO9" s="84"/>
      <c r="KP9" s="84"/>
      <c r="KQ9" s="84"/>
      <c r="KR9" s="84"/>
      <c r="KS9" s="84"/>
      <c r="KT9" s="84"/>
      <c r="KU9" s="84"/>
      <c r="KV9" s="84"/>
      <c r="KW9" s="84"/>
      <c r="KX9" s="84"/>
      <c r="KY9" s="84"/>
      <c r="KZ9" s="84"/>
      <c r="LA9" s="84"/>
      <c r="LB9" s="84"/>
      <c r="LC9" s="84"/>
      <c r="LD9" s="84"/>
      <c r="LE9" s="84"/>
      <c r="LF9" s="84"/>
      <c r="LG9" s="84"/>
      <c r="LH9" s="84"/>
      <c r="LI9" s="84"/>
      <c r="LJ9" s="84"/>
      <c r="LK9" s="84"/>
      <c r="LL9" s="84"/>
      <c r="LM9" s="84"/>
      <c r="LN9" s="84"/>
      <c r="LO9" s="85"/>
      <c r="LP9" s="83" t="s">
        <v>19</v>
      </c>
      <c r="LQ9" s="84"/>
      <c r="LR9" s="84"/>
      <c r="LS9" s="84"/>
      <c r="LT9" s="84"/>
      <c r="LU9" s="84"/>
      <c r="LV9" s="84"/>
      <c r="LW9" s="84"/>
      <c r="LX9" s="84"/>
      <c r="LY9" s="84"/>
      <c r="LZ9" s="84"/>
      <c r="MA9" s="84"/>
      <c r="MB9" s="84"/>
      <c r="MC9" s="84"/>
      <c r="MD9" s="84"/>
      <c r="ME9" s="84"/>
      <c r="MF9" s="84"/>
      <c r="MG9" s="84"/>
      <c r="MH9" s="84"/>
      <c r="MI9" s="84"/>
      <c r="MJ9" s="84"/>
      <c r="MK9" s="84"/>
      <c r="ML9" s="84"/>
      <c r="MM9" s="84"/>
      <c r="MN9" s="84"/>
      <c r="MO9" s="84"/>
      <c r="MP9" s="84"/>
      <c r="MQ9" s="84"/>
      <c r="MR9" s="84"/>
      <c r="MS9" s="84"/>
      <c r="MT9" s="84"/>
      <c r="MU9" s="84"/>
      <c r="MV9" s="84"/>
      <c r="MW9" s="84"/>
      <c r="MX9" s="84"/>
      <c r="MY9" s="84"/>
      <c r="MZ9" s="84"/>
      <c r="NA9" s="84"/>
      <c r="NB9" s="84"/>
      <c r="NC9" s="84"/>
      <c r="ND9" s="84"/>
      <c r="NE9" s="84"/>
      <c r="NF9" s="84"/>
      <c r="NG9" s="84"/>
      <c r="NH9" s="85"/>
      <c r="NI9" s="3"/>
      <c r="NJ9" s="96" t="s">
        <v>20</v>
      </c>
      <c r="NK9" s="97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15">
      <c r="A10" s="2"/>
      <c r="B10" s="91" t="str">
        <f>データ!P6</f>
        <v>直営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3"/>
      <c r="AU10" s="86">
        <f>データ!Q6</f>
        <v>13</v>
      </c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8"/>
      <c r="CN10" s="91" t="str">
        <f>データ!R6</f>
        <v>-</v>
      </c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3"/>
      <c r="EG10" s="91" t="str">
        <f>データ!S6</f>
        <v>ド 訓</v>
      </c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3"/>
      <c r="FZ10" s="91" t="str">
        <f>データ!T6</f>
        <v>救 輪</v>
      </c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3"/>
      <c r="ID10" s="86" t="str">
        <f>データ!AB6</f>
        <v>-</v>
      </c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  <c r="IW10" s="87"/>
      <c r="IX10" s="87"/>
      <c r="IY10" s="87"/>
      <c r="IZ10" s="87"/>
      <c r="JA10" s="87"/>
      <c r="JB10" s="87"/>
      <c r="JC10" s="87"/>
      <c r="JD10" s="87"/>
      <c r="JE10" s="87"/>
      <c r="JF10" s="87"/>
      <c r="JG10" s="87"/>
      <c r="JH10" s="87"/>
      <c r="JI10" s="87"/>
      <c r="JJ10" s="87"/>
      <c r="JK10" s="87"/>
      <c r="JL10" s="87"/>
      <c r="JM10" s="87"/>
      <c r="JN10" s="87"/>
      <c r="JO10" s="87"/>
      <c r="JP10" s="87"/>
      <c r="JQ10" s="87"/>
      <c r="JR10" s="87"/>
      <c r="JS10" s="87"/>
      <c r="JT10" s="87"/>
      <c r="JU10" s="87"/>
      <c r="JV10" s="88"/>
      <c r="JW10" s="86" t="str">
        <f>データ!AC6</f>
        <v>-</v>
      </c>
      <c r="JX10" s="87"/>
      <c r="JY10" s="87"/>
      <c r="JZ10" s="87"/>
      <c r="KA10" s="87"/>
      <c r="KB10" s="87"/>
      <c r="KC10" s="87"/>
      <c r="KD10" s="87"/>
      <c r="KE10" s="87"/>
      <c r="KF10" s="87"/>
      <c r="KG10" s="87"/>
      <c r="KH10" s="87"/>
      <c r="KI10" s="87"/>
      <c r="KJ10" s="87"/>
      <c r="KK10" s="87"/>
      <c r="KL10" s="87"/>
      <c r="KM10" s="87"/>
      <c r="KN10" s="87"/>
      <c r="KO10" s="87"/>
      <c r="KP10" s="87"/>
      <c r="KQ10" s="87"/>
      <c r="KR10" s="87"/>
      <c r="KS10" s="87"/>
      <c r="KT10" s="87"/>
      <c r="KU10" s="87"/>
      <c r="KV10" s="87"/>
      <c r="KW10" s="87"/>
      <c r="KX10" s="87"/>
      <c r="KY10" s="87"/>
      <c r="KZ10" s="87"/>
      <c r="LA10" s="87"/>
      <c r="LB10" s="87"/>
      <c r="LC10" s="87"/>
      <c r="LD10" s="87"/>
      <c r="LE10" s="87"/>
      <c r="LF10" s="87"/>
      <c r="LG10" s="87"/>
      <c r="LH10" s="87"/>
      <c r="LI10" s="87"/>
      <c r="LJ10" s="87"/>
      <c r="LK10" s="87"/>
      <c r="LL10" s="87"/>
      <c r="LM10" s="87"/>
      <c r="LN10" s="87"/>
      <c r="LO10" s="88"/>
      <c r="LP10" s="86">
        <f>データ!AD6</f>
        <v>136</v>
      </c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87"/>
      <c r="ND10" s="87"/>
      <c r="NE10" s="87"/>
      <c r="NF10" s="87"/>
      <c r="NG10" s="87"/>
      <c r="NH10" s="88"/>
      <c r="NI10" s="2"/>
      <c r="NJ10" s="94" t="s">
        <v>22</v>
      </c>
      <c r="NK10" s="9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15">
      <c r="A11" s="2"/>
      <c r="B11" s="83" t="s">
        <v>24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5"/>
      <c r="AU11" s="83" t="s">
        <v>25</v>
      </c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5"/>
      <c r="CN11" s="83" t="s">
        <v>26</v>
      </c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5"/>
      <c r="EG11" s="83" t="s">
        <v>27</v>
      </c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5"/>
      <c r="ID11" s="83" t="s">
        <v>28</v>
      </c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  <c r="IR11" s="84"/>
      <c r="IS11" s="84"/>
      <c r="IT11" s="84"/>
      <c r="IU11" s="84"/>
      <c r="IV11" s="84"/>
      <c r="IW11" s="84"/>
      <c r="IX11" s="84"/>
      <c r="IY11" s="84"/>
      <c r="IZ11" s="84"/>
      <c r="JA11" s="84"/>
      <c r="JB11" s="84"/>
      <c r="JC11" s="84"/>
      <c r="JD11" s="84"/>
      <c r="JE11" s="84"/>
      <c r="JF11" s="84"/>
      <c r="JG11" s="84"/>
      <c r="JH11" s="84"/>
      <c r="JI11" s="84"/>
      <c r="JJ11" s="84"/>
      <c r="JK11" s="84"/>
      <c r="JL11" s="84"/>
      <c r="JM11" s="84"/>
      <c r="JN11" s="84"/>
      <c r="JO11" s="84"/>
      <c r="JP11" s="84"/>
      <c r="JQ11" s="84"/>
      <c r="JR11" s="84"/>
      <c r="JS11" s="84"/>
      <c r="JT11" s="84"/>
      <c r="JU11" s="84"/>
      <c r="JV11" s="85"/>
      <c r="JW11" s="83" t="s">
        <v>29</v>
      </c>
      <c r="JX11" s="84"/>
      <c r="JY11" s="84"/>
      <c r="JZ11" s="84"/>
      <c r="KA11" s="84"/>
      <c r="KB11" s="84"/>
      <c r="KC11" s="84"/>
      <c r="KD11" s="84"/>
      <c r="KE11" s="84"/>
      <c r="KF11" s="84"/>
      <c r="KG11" s="84"/>
      <c r="KH11" s="84"/>
      <c r="KI11" s="84"/>
      <c r="KJ11" s="84"/>
      <c r="KK11" s="84"/>
      <c r="KL11" s="84"/>
      <c r="KM11" s="84"/>
      <c r="KN11" s="84"/>
      <c r="KO11" s="84"/>
      <c r="KP11" s="84"/>
      <c r="KQ11" s="84"/>
      <c r="KR11" s="84"/>
      <c r="KS11" s="84"/>
      <c r="KT11" s="84"/>
      <c r="KU11" s="84"/>
      <c r="KV11" s="84"/>
      <c r="KW11" s="84"/>
      <c r="KX11" s="84"/>
      <c r="KY11" s="84"/>
      <c r="KZ11" s="84"/>
      <c r="LA11" s="84"/>
      <c r="LB11" s="84"/>
      <c r="LC11" s="84"/>
      <c r="LD11" s="84"/>
      <c r="LE11" s="84"/>
      <c r="LF11" s="84"/>
      <c r="LG11" s="84"/>
      <c r="LH11" s="84"/>
      <c r="LI11" s="84"/>
      <c r="LJ11" s="84"/>
      <c r="LK11" s="84"/>
      <c r="LL11" s="84"/>
      <c r="LM11" s="84"/>
      <c r="LN11" s="84"/>
      <c r="LO11" s="85"/>
      <c r="LP11" s="83" t="s">
        <v>30</v>
      </c>
      <c r="LQ11" s="84"/>
      <c r="LR11" s="84"/>
      <c r="LS11" s="84"/>
      <c r="LT11" s="84"/>
      <c r="LU11" s="84"/>
      <c r="LV11" s="84"/>
      <c r="LW11" s="84"/>
      <c r="LX11" s="84"/>
      <c r="LY11" s="84"/>
      <c r="LZ11" s="84"/>
      <c r="MA11" s="84"/>
      <c r="MB11" s="84"/>
      <c r="MC11" s="84"/>
      <c r="MD11" s="84"/>
      <c r="ME11" s="84"/>
      <c r="MF11" s="84"/>
      <c r="MG11" s="84"/>
      <c r="MH11" s="84"/>
      <c r="MI11" s="84"/>
      <c r="MJ11" s="84"/>
      <c r="MK11" s="84"/>
      <c r="ML11" s="84"/>
      <c r="MM11" s="84"/>
      <c r="MN11" s="84"/>
      <c r="MO11" s="84"/>
      <c r="MP11" s="84"/>
      <c r="MQ11" s="84"/>
      <c r="MR11" s="84"/>
      <c r="MS11" s="84"/>
      <c r="MT11" s="84"/>
      <c r="MU11" s="84"/>
      <c r="MV11" s="84"/>
      <c r="MW11" s="84"/>
      <c r="MX11" s="84"/>
      <c r="MY11" s="84"/>
      <c r="MZ11" s="84"/>
      <c r="NA11" s="84"/>
      <c r="NB11" s="84"/>
      <c r="NC11" s="84"/>
      <c r="ND11" s="84"/>
      <c r="NE11" s="84"/>
      <c r="NF11" s="84"/>
      <c r="NG11" s="84"/>
      <c r="NH11" s="85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86">
        <f>データ!U6</f>
        <v>43770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8"/>
      <c r="AU12" s="86">
        <f>データ!V6</f>
        <v>9393</v>
      </c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8"/>
      <c r="CN12" s="91" t="str">
        <f>データ!W6</f>
        <v>第２種該当</v>
      </c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3"/>
      <c r="EG12" s="91" t="str">
        <f>データ!X6</f>
        <v>１０：１</v>
      </c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3"/>
      <c r="ID12" s="86">
        <f>データ!AE6</f>
        <v>136</v>
      </c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  <c r="IW12" s="87"/>
      <c r="IX12" s="87"/>
      <c r="IY12" s="87"/>
      <c r="IZ12" s="87"/>
      <c r="JA12" s="87"/>
      <c r="JB12" s="87"/>
      <c r="JC12" s="87"/>
      <c r="JD12" s="87"/>
      <c r="JE12" s="87"/>
      <c r="JF12" s="87"/>
      <c r="JG12" s="87"/>
      <c r="JH12" s="87"/>
      <c r="JI12" s="87"/>
      <c r="JJ12" s="87"/>
      <c r="JK12" s="87"/>
      <c r="JL12" s="87"/>
      <c r="JM12" s="87"/>
      <c r="JN12" s="87"/>
      <c r="JO12" s="87"/>
      <c r="JP12" s="87"/>
      <c r="JQ12" s="87"/>
      <c r="JR12" s="87"/>
      <c r="JS12" s="87"/>
      <c r="JT12" s="87"/>
      <c r="JU12" s="87"/>
      <c r="JV12" s="88"/>
      <c r="JW12" s="86" t="str">
        <f>データ!AF6</f>
        <v>-</v>
      </c>
      <c r="JX12" s="87"/>
      <c r="JY12" s="87"/>
      <c r="JZ12" s="87"/>
      <c r="KA12" s="87"/>
      <c r="KB12" s="87"/>
      <c r="KC12" s="87"/>
      <c r="KD12" s="87"/>
      <c r="KE12" s="87"/>
      <c r="KF12" s="87"/>
      <c r="KG12" s="87"/>
      <c r="KH12" s="87"/>
      <c r="KI12" s="87"/>
      <c r="KJ12" s="87"/>
      <c r="KK12" s="87"/>
      <c r="KL12" s="87"/>
      <c r="KM12" s="87"/>
      <c r="KN12" s="87"/>
      <c r="KO12" s="87"/>
      <c r="KP12" s="87"/>
      <c r="KQ12" s="87"/>
      <c r="KR12" s="87"/>
      <c r="KS12" s="87"/>
      <c r="KT12" s="87"/>
      <c r="KU12" s="87"/>
      <c r="KV12" s="87"/>
      <c r="KW12" s="87"/>
      <c r="KX12" s="87"/>
      <c r="KY12" s="87"/>
      <c r="KZ12" s="87"/>
      <c r="LA12" s="87"/>
      <c r="LB12" s="87"/>
      <c r="LC12" s="87"/>
      <c r="LD12" s="87"/>
      <c r="LE12" s="87"/>
      <c r="LF12" s="87"/>
      <c r="LG12" s="87"/>
      <c r="LH12" s="87"/>
      <c r="LI12" s="87"/>
      <c r="LJ12" s="87"/>
      <c r="LK12" s="87"/>
      <c r="LL12" s="87"/>
      <c r="LM12" s="87"/>
      <c r="LN12" s="87"/>
      <c r="LO12" s="88"/>
      <c r="LP12" s="86">
        <f>データ!AG6</f>
        <v>136</v>
      </c>
      <c r="LQ12" s="87"/>
      <c r="LR12" s="87"/>
      <c r="LS12" s="87"/>
      <c r="LT12" s="87"/>
      <c r="LU12" s="87"/>
      <c r="LV12" s="87"/>
      <c r="LW12" s="87"/>
      <c r="LX12" s="87"/>
      <c r="LY12" s="87"/>
      <c r="LZ12" s="87"/>
      <c r="MA12" s="87"/>
      <c r="MB12" s="87"/>
      <c r="MC12" s="87"/>
      <c r="MD12" s="87"/>
      <c r="ME12" s="87"/>
      <c r="MF12" s="87"/>
      <c r="MG12" s="87"/>
      <c r="MH12" s="87"/>
      <c r="MI12" s="87"/>
      <c r="MJ12" s="87"/>
      <c r="MK12" s="87"/>
      <c r="ML12" s="87"/>
      <c r="MM12" s="87"/>
      <c r="MN12" s="87"/>
      <c r="MO12" s="87"/>
      <c r="MP12" s="87"/>
      <c r="MQ12" s="87"/>
      <c r="MR12" s="87"/>
      <c r="MS12" s="87"/>
      <c r="MT12" s="87"/>
      <c r="MU12" s="87"/>
      <c r="MV12" s="87"/>
      <c r="MW12" s="87"/>
      <c r="MX12" s="87"/>
      <c r="MY12" s="87"/>
      <c r="MZ12" s="87"/>
      <c r="NA12" s="87"/>
      <c r="NB12" s="87"/>
      <c r="NC12" s="87"/>
      <c r="ND12" s="87"/>
      <c r="NE12" s="87"/>
      <c r="NF12" s="87"/>
      <c r="NG12" s="87"/>
      <c r="NH12" s="88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98" t="s">
        <v>31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  <c r="IW13" s="98"/>
      <c r="IX13" s="98"/>
      <c r="IY13" s="98"/>
      <c r="IZ13" s="98"/>
      <c r="JA13" s="98"/>
      <c r="JB13" s="98"/>
      <c r="JC13" s="98"/>
      <c r="JD13" s="98"/>
      <c r="JE13" s="98"/>
      <c r="JF13" s="98"/>
      <c r="JG13" s="98"/>
      <c r="JH13" s="98"/>
      <c r="JI13" s="98"/>
      <c r="JJ13" s="98"/>
      <c r="JK13" s="98"/>
      <c r="JL13" s="98"/>
      <c r="JM13" s="98"/>
      <c r="JN13" s="98"/>
      <c r="JO13" s="98"/>
      <c r="JP13" s="98"/>
      <c r="JQ13" s="98"/>
      <c r="JR13" s="98"/>
      <c r="JS13" s="98"/>
      <c r="JT13" s="98"/>
      <c r="JU13" s="98"/>
      <c r="JV13" s="98"/>
      <c r="JW13" s="98"/>
      <c r="JX13" s="98"/>
      <c r="JY13" s="98"/>
      <c r="JZ13" s="98"/>
      <c r="KA13" s="98"/>
      <c r="KB13" s="98"/>
      <c r="KC13" s="98"/>
      <c r="KD13" s="98"/>
      <c r="KE13" s="98"/>
      <c r="KF13" s="98"/>
      <c r="KG13" s="98"/>
      <c r="KH13" s="98"/>
      <c r="KI13" s="98"/>
      <c r="KJ13" s="98"/>
      <c r="KK13" s="98"/>
      <c r="KL13" s="98"/>
      <c r="KM13" s="98"/>
      <c r="KN13" s="98"/>
      <c r="KO13" s="98"/>
      <c r="KP13" s="98"/>
      <c r="KQ13" s="98"/>
      <c r="KR13" s="98"/>
      <c r="KS13" s="98"/>
      <c r="KT13" s="98"/>
      <c r="KU13" s="98"/>
      <c r="KV13" s="98"/>
      <c r="KW13" s="98"/>
      <c r="KX13" s="98"/>
      <c r="KY13" s="98"/>
      <c r="KZ13" s="98"/>
      <c r="LA13" s="98"/>
      <c r="LB13" s="98"/>
      <c r="LC13" s="98"/>
      <c r="LD13" s="98"/>
      <c r="LE13" s="98"/>
      <c r="LF13" s="98"/>
      <c r="LG13" s="98"/>
      <c r="LH13" s="98"/>
      <c r="LI13" s="98"/>
      <c r="LJ13" s="98"/>
      <c r="LK13" s="98"/>
      <c r="LL13" s="98"/>
      <c r="LM13" s="98"/>
      <c r="LN13" s="98"/>
      <c r="LO13" s="98"/>
      <c r="LP13" s="98"/>
      <c r="LQ13" s="98"/>
      <c r="LR13" s="98"/>
      <c r="LS13" s="98"/>
      <c r="LT13" s="98"/>
      <c r="LU13" s="98"/>
      <c r="LV13" s="98"/>
      <c r="LW13" s="98"/>
      <c r="LX13" s="98"/>
      <c r="LY13" s="98"/>
      <c r="LZ13" s="98"/>
      <c r="MA13" s="98"/>
      <c r="MB13" s="98"/>
      <c r="MC13" s="98"/>
      <c r="MD13" s="98"/>
      <c r="ME13" s="98"/>
      <c r="MF13" s="98"/>
      <c r="MG13" s="98"/>
      <c r="MH13" s="98"/>
      <c r="MI13" s="98"/>
      <c r="MJ13" s="98"/>
      <c r="MK13" s="98"/>
      <c r="ML13" s="98"/>
      <c r="MM13" s="98"/>
      <c r="MN13" s="98"/>
      <c r="MO13" s="98"/>
      <c r="MP13" s="98"/>
      <c r="MQ13" s="98"/>
      <c r="MR13" s="98"/>
      <c r="MS13" s="98"/>
      <c r="MT13" s="98"/>
      <c r="MU13" s="98"/>
      <c r="MV13" s="98"/>
      <c r="MW13" s="98"/>
      <c r="MX13" s="98"/>
      <c r="MY13" s="98"/>
      <c r="MZ13" s="98"/>
      <c r="NA13" s="98"/>
      <c r="NB13" s="98"/>
      <c r="NC13" s="98"/>
      <c r="ND13" s="98"/>
      <c r="NE13" s="98"/>
      <c r="NF13" s="98"/>
      <c r="NG13" s="98"/>
      <c r="NH13" s="98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15">
      <c r="A14" s="2"/>
      <c r="B14" s="98" t="s">
        <v>32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98"/>
      <c r="MX14" s="98"/>
      <c r="MY14" s="98"/>
      <c r="MZ14" s="98"/>
      <c r="NA14" s="98"/>
      <c r="NB14" s="98"/>
      <c r="NC14" s="98"/>
      <c r="ND14" s="98"/>
      <c r="NE14" s="98"/>
      <c r="NF14" s="98"/>
      <c r="NG14" s="98"/>
      <c r="NH14" s="98"/>
      <c r="NI14" s="19"/>
      <c r="NJ14" s="99" t="s">
        <v>33</v>
      </c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99"/>
      <c r="NK15" s="99"/>
      <c r="NL15" s="99"/>
      <c r="NM15" s="99"/>
      <c r="NN15" s="99"/>
      <c r="NO15" s="99"/>
      <c r="NP15" s="99"/>
      <c r="NQ15" s="99"/>
      <c r="NR15" s="99"/>
      <c r="NS15" s="99"/>
      <c r="NT15" s="99"/>
      <c r="NU15" s="99"/>
      <c r="NV15" s="99"/>
      <c r="NW15" s="99"/>
      <c r="NX15" s="99"/>
    </row>
    <row r="16" spans="1:388" ht="13.5" customHeight="1" x14ac:dyDescent="0.15">
      <c r="A16" s="21"/>
      <c r="B16" s="6"/>
      <c r="C16" s="7"/>
      <c r="D16" s="7"/>
      <c r="E16" s="7"/>
      <c r="F16" s="100" t="s">
        <v>34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  <c r="IW16" s="100"/>
      <c r="IX16" s="100"/>
      <c r="IY16" s="100"/>
      <c r="IZ16" s="100"/>
      <c r="JA16" s="100"/>
      <c r="JB16" s="100"/>
      <c r="JC16" s="100"/>
      <c r="JD16" s="100"/>
      <c r="JE16" s="100"/>
      <c r="JF16" s="100"/>
      <c r="JG16" s="100"/>
      <c r="JH16" s="100"/>
      <c r="JI16" s="100"/>
      <c r="JJ16" s="100"/>
      <c r="JK16" s="100"/>
      <c r="JL16" s="100"/>
      <c r="JM16" s="100"/>
      <c r="JN16" s="100"/>
      <c r="JO16" s="100"/>
      <c r="JP16" s="100"/>
      <c r="JQ16" s="100"/>
      <c r="JR16" s="100"/>
      <c r="JS16" s="100"/>
      <c r="JT16" s="100"/>
      <c r="JU16" s="100"/>
      <c r="JV16" s="100"/>
      <c r="JW16" s="100"/>
      <c r="JX16" s="100"/>
      <c r="JY16" s="100"/>
      <c r="JZ16" s="100"/>
      <c r="KA16" s="100"/>
      <c r="KB16" s="100"/>
      <c r="KC16" s="100"/>
      <c r="KD16" s="100"/>
      <c r="KE16" s="100"/>
      <c r="KF16" s="100"/>
      <c r="KG16" s="100"/>
      <c r="KH16" s="100"/>
      <c r="KI16" s="100"/>
      <c r="KJ16" s="100"/>
      <c r="KK16" s="100"/>
      <c r="KL16" s="100"/>
      <c r="KM16" s="100"/>
      <c r="KN16" s="100"/>
      <c r="KO16" s="100"/>
      <c r="KP16" s="100"/>
      <c r="KQ16" s="100"/>
      <c r="KR16" s="100"/>
      <c r="KS16" s="100"/>
      <c r="KT16" s="100"/>
      <c r="KU16" s="100"/>
      <c r="KV16" s="100"/>
      <c r="KW16" s="100"/>
      <c r="KX16" s="100"/>
      <c r="KY16" s="100"/>
      <c r="KZ16" s="100"/>
      <c r="LA16" s="100"/>
      <c r="LB16" s="100"/>
      <c r="LC16" s="100"/>
      <c r="LD16" s="100"/>
      <c r="LE16" s="100"/>
      <c r="LF16" s="100"/>
      <c r="LG16" s="100"/>
      <c r="LH16" s="100"/>
      <c r="LI16" s="100"/>
      <c r="LJ16" s="100"/>
      <c r="LK16" s="100"/>
      <c r="LL16" s="100"/>
      <c r="LM16" s="100"/>
      <c r="LN16" s="100"/>
      <c r="LO16" s="100"/>
      <c r="LP16" s="100"/>
      <c r="LQ16" s="100"/>
      <c r="LR16" s="100"/>
      <c r="LS16" s="100"/>
      <c r="LT16" s="100"/>
      <c r="LU16" s="100"/>
      <c r="LV16" s="100"/>
      <c r="LW16" s="100"/>
      <c r="LX16" s="100"/>
      <c r="LY16" s="100"/>
      <c r="LZ16" s="100"/>
      <c r="MA16" s="100"/>
      <c r="MB16" s="100"/>
      <c r="MC16" s="100"/>
      <c r="MD16" s="100"/>
      <c r="ME16" s="100"/>
      <c r="MF16" s="100"/>
      <c r="MG16" s="100"/>
      <c r="MH16" s="100"/>
      <c r="MI16" s="100"/>
      <c r="MJ16" s="100"/>
      <c r="MK16" s="100"/>
      <c r="ML16" s="100"/>
      <c r="MM16" s="100"/>
      <c r="MN16" s="100"/>
      <c r="MO16" s="100"/>
      <c r="MP16" s="100"/>
      <c r="MQ16" s="100"/>
      <c r="MR16" s="100"/>
      <c r="MS16" s="100"/>
      <c r="MT16" s="100"/>
      <c r="MU16" s="100"/>
      <c r="MV16" s="100"/>
      <c r="MW16" s="100"/>
      <c r="MX16" s="100"/>
      <c r="MY16" s="100"/>
      <c r="MZ16" s="100"/>
      <c r="NA16" s="100"/>
      <c r="NB16" s="100"/>
      <c r="NC16" s="100"/>
      <c r="ND16" s="100"/>
      <c r="NE16" s="7"/>
      <c r="NF16" s="7"/>
      <c r="NG16" s="7"/>
      <c r="NH16" s="8"/>
      <c r="NI16" s="2"/>
      <c r="NJ16" s="102" t="s">
        <v>35</v>
      </c>
      <c r="NK16" s="103"/>
      <c r="NL16" s="103"/>
      <c r="NM16" s="103"/>
      <c r="NN16" s="104"/>
      <c r="NO16" s="102" t="s">
        <v>36</v>
      </c>
      <c r="NP16" s="103"/>
      <c r="NQ16" s="103"/>
      <c r="NR16" s="103"/>
      <c r="NS16" s="104"/>
      <c r="NT16" s="102" t="s">
        <v>37</v>
      </c>
      <c r="NU16" s="103"/>
      <c r="NV16" s="103"/>
      <c r="NW16" s="103"/>
      <c r="NX16" s="104"/>
    </row>
    <row r="17" spans="1:395" ht="13.5" customHeight="1" x14ac:dyDescent="0.15">
      <c r="A17" s="2"/>
      <c r="B17" s="22"/>
      <c r="C17" s="23"/>
      <c r="D17" s="23"/>
      <c r="E17" s="23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  <c r="IW17" s="101"/>
      <c r="IX17" s="101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23"/>
      <c r="NF17" s="23"/>
      <c r="NG17" s="23"/>
      <c r="NH17" s="24"/>
      <c r="NI17" s="2"/>
      <c r="NJ17" s="105"/>
      <c r="NK17" s="106"/>
      <c r="NL17" s="106"/>
      <c r="NM17" s="106"/>
      <c r="NN17" s="107"/>
      <c r="NO17" s="105"/>
      <c r="NP17" s="106"/>
      <c r="NQ17" s="106"/>
      <c r="NR17" s="106"/>
      <c r="NS17" s="107"/>
      <c r="NT17" s="105"/>
      <c r="NU17" s="106"/>
      <c r="NV17" s="106"/>
      <c r="NW17" s="106"/>
      <c r="NX17" s="107"/>
    </row>
    <row r="18" spans="1:395" ht="13.5" customHeight="1" x14ac:dyDescent="0.15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08" t="s">
        <v>38</v>
      </c>
      <c r="NK18" s="109"/>
      <c r="NL18" s="109"/>
      <c r="NM18" s="112" t="s">
        <v>172</v>
      </c>
      <c r="NN18" s="113"/>
      <c r="NO18" s="108" t="s">
        <v>38</v>
      </c>
      <c r="NP18" s="109"/>
      <c r="NQ18" s="109"/>
      <c r="NR18" s="112" t="s">
        <v>172</v>
      </c>
      <c r="NS18" s="113"/>
      <c r="NT18" s="108" t="s">
        <v>38</v>
      </c>
      <c r="NU18" s="109"/>
      <c r="NV18" s="109"/>
      <c r="NW18" s="112" t="s">
        <v>172</v>
      </c>
      <c r="NX18" s="113"/>
      <c r="OC18" s="2" t="s">
        <v>39</v>
      </c>
      <c r="OE18" s="2" t="s">
        <v>39</v>
      </c>
    </row>
    <row r="19" spans="1:395" ht="13.5" customHeight="1" x14ac:dyDescent="0.15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10"/>
      <c r="NK19" s="111"/>
      <c r="NL19" s="111"/>
      <c r="NM19" s="114"/>
      <c r="NN19" s="115"/>
      <c r="NO19" s="110"/>
      <c r="NP19" s="111"/>
      <c r="NQ19" s="111"/>
      <c r="NR19" s="114"/>
      <c r="NS19" s="115"/>
      <c r="NT19" s="110"/>
      <c r="NU19" s="111"/>
      <c r="NV19" s="111"/>
      <c r="NW19" s="114"/>
      <c r="NX19" s="115"/>
      <c r="OC19" s="28" t="s">
        <v>40</v>
      </c>
      <c r="OD19" s="29"/>
      <c r="OE19" s="28">
        <v>1</v>
      </c>
    </row>
    <row r="20" spans="1:395" ht="13.5" customHeight="1" x14ac:dyDescent="0.15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6" t="s">
        <v>41</v>
      </c>
      <c r="NK20" s="116"/>
      <c r="NL20" s="116"/>
      <c r="NM20" s="116"/>
      <c r="NN20" s="116"/>
      <c r="NO20" s="116"/>
      <c r="NP20" s="116"/>
      <c r="NQ20" s="116"/>
      <c r="NR20" s="116"/>
      <c r="NS20" s="116"/>
      <c r="NT20" s="116"/>
      <c r="NU20" s="116"/>
      <c r="NV20" s="116"/>
      <c r="NW20" s="116"/>
      <c r="NX20" s="116"/>
      <c r="OC20" s="28" t="s">
        <v>42</v>
      </c>
      <c r="OD20" s="29"/>
      <c r="OE20" s="28">
        <v>2</v>
      </c>
    </row>
    <row r="21" spans="1:395" ht="13.5" customHeight="1" x14ac:dyDescent="0.15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7"/>
      <c r="NK21" s="117"/>
      <c r="NL21" s="117"/>
      <c r="NM21" s="117"/>
      <c r="NN21" s="117"/>
      <c r="NO21" s="117"/>
      <c r="NP21" s="117"/>
      <c r="NQ21" s="117"/>
      <c r="NR21" s="117"/>
      <c r="NS21" s="117"/>
      <c r="NT21" s="117"/>
      <c r="NU21" s="117"/>
      <c r="NV21" s="117"/>
      <c r="NW21" s="117"/>
      <c r="NX21" s="117"/>
      <c r="OC21" s="28" t="s">
        <v>43</v>
      </c>
      <c r="OD21" s="29"/>
      <c r="OE21" s="28">
        <v>3</v>
      </c>
    </row>
    <row r="22" spans="1:395" ht="13.5" customHeight="1" x14ac:dyDescent="0.15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8" t="s">
        <v>173</v>
      </c>
      <c r="NK22" s="119"/>
      <c r="NL22" s="119"/>
      <c r="NM22" s="119"/>
      <c r="NN22" s="119"/>
      <c r="NO22" s="119"/>
      <c r="NP22" s="119"/>
      <c r="NQ22" s="119"/>
      <c r="NR22" s="119"/>
      <c r="NS22" s="119"/>
      <c r="NT22" s="119"/>
      <c r="NU22" s="119"/>
      <c r="NV22" s="119"/>
      <c r="NW22" s="119"/>
      <c r="NX22" s="120"/>
      <c r="OC22" s="28" t="s">
        <v>44</v>
      </c>
      <c r="OD22" s="29"/>
      <c r="OE22" s="28">
        <v>4</v>
      </c>
    </row>
    <row r="23" spans="1:395" ht="13.5" customHeight="1" x14ac:dyDescent="0.15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21"/>
      <c r="NK23" s="122"/>
      <c r="NL23" s="122"/>
      <c r="NM23" s="122"/>
      <c r="NN23" s="122"/>
      <c r="NO23" s="122"/>
      <c r="NP23" s="122"/>
      <c r="NQ23" s="122"/>
      <c r="NR23" s="122"/>
      <c r="NS23" s="122"/>
      <c r="NT23" s="122"/>
      <c r="NU23" s="122"/>
      <c r="NV23" s="122"/>
      <c r="NW23" s="122"/>
      <c r="NX23" s="123"/>
      <c r="OC23" s="28" t="s">
        <v>45</v>
      </c>
      <c r="OD23" s="29"/>
      <c r="OE23" s="28">
        <v>5</v>
      </c>
    </row>
    <row r="24" spans="1:395" ht="13.5" customHeight="1" x14ac:dyDescent="0.15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21"/>
      <c r="NK24" s="122"/>
      <c r="NL24" s="122"/>
      <c r="NM24" s="122"/>
      <c r="NN24" s="122"/>
      <c r="NO24" s="122"/>
      <c r="NP24" s="122"/>
      <c r="NQ24" s="122"/>
      <c r="NR24" s="122"/>
      <c r="NS24" s="122"/>
      <c r="NT24" s="122"/>
      <c r="NU24" s="122"/>
      <c r="NV24" s="122"/>
      <c r="NW24" s="122"/>
      <c r="NX24" s="123"/>
      <c r="OC24" s="28" t="s">
        <v>46</v>
      </c>
      <c r="OD24" s="29"/>
      <c r="OE24" s="28">
        <v>6</v>
      </c>
    </row>
    <row r="25" spans="1:395" ht="13.5" customHeight="1" x14ac:dyDescent="0.15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21"/>
      <c r="NK25" s="122"/>
      <c r="NL25" s="122"/>
      <c r="NM25" s="122"/>
      <c r="NN25" s="122"/>
      <c r="NO25" s="122"/>
      <c r="NP25" s="122"/>
      <c r="NQ25" s="122"/>
      <c r="NR25" s="122"/>
      <c r="NS25" s="122"/>
      <c r="NT25" s="122"/>
      <c r="NU25" s="122"/>
      <c r="NV25" s="122"/>
      <c r="NW25" s="122"/>
      <c r="NX25" s="123"/>
      <c r="OC25" s="28" t="s">
        <v>47</v>
      </c>
      <c r="OD25" s="29"/>
      <c r="OE25" s="28">
        <v>7</v>
      </c>
    </row>
    <row r="26" spans="1:395" ht="13.5" customHeight="1" x14ac:dyDescent="0.15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21"/>
      <c r="NK26" s="122"/>
      <c r="NL26" s="122"/>
      <c r="NM26" s="122"/>
      <c r="NN26" s="122"/>
      <c r="NO26" s="122"/>
      <c r="NP26" s="122"/>
      <c r="NQ26" s="122"/>
      <c r="NR26" s="122"/>
      <c r="NS26" s="122"/>
      <c r="NT26" s="122"/>
      <c r="NU26" s="122"/>
      <c r="NV26" s="122"/>
      <c r="NW26" s="122"/>
      <c r="NX26" s="123"/>
      <c r="OC26" s="28" t="s">
        <v>48</v>
      </c>
      <c r="OD26" s="29"/>
      <c r="OE26" s="28">
        <v>8</v>
      </c>
    </row>
    <row r="27" spans="1:395" ht="13.5" customHeight="1" x14ac:dyDescent="0.15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21"/>
      <c r="NK27" s="122"/>
      <c r="NL27" s="122"/>
      <c r="NM27" s="122"/>
      <c r="NN27" s="122"/>
      <c r="NO27" s="122"/>
      <c r="NP27" s="122"/>
      <c r="NQ27" s="122"/>
      <c r="NR27" s="122"/>
      <c r="NS27" s="122"/>
      <c r="NT27" s="122"/>
      <c r="NU27" s="122"/>
      <c r="NV27" s="122"/>
      <c r="NW27" s="122"/>
      <c r="NX27" s="123"/>
      <c r="OC27" s="28" t="s">
        <v>49</v>
      </c>
      <c r="OD27" s="29"/>
      <c r="OE27" s="28">
        <v>9</v>
      </c>
    </row>
    <row r="28" spans="1:395" ht="13.5" customHeight="1" x14ac:dyDescent="0.15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21"/>
      <c r="NK28" s="122"/>
      <c r="NL28" s="122"/>
      <c r="NM28" s="122"/>
      <c r="NN28" s="122"/>
      <c r="NO28" s="122"/>
      <c r="NP28" s="122"/>
      <c r="NQ28" s="122"/>
      <c r="NR28" s="122"/>
      <c r="NS28" s="122"/>
      <c r="NT28" s="122"/>
      <c r="NU28" s="122"/>
      <c r="NV28" s="122"/>
      <c r="NW28" s="122"/>
      <c r="NX28" s="123"/>
      <c r="OC28" s="28" t="s">
        <v>50</v>
      </c>
      <c r="OD28" s="29"/>
      <c r="OE28" s="28">
        <v>10</v>
      </c>
    </row>
    <row r="29" spans="1:395" ht="13.5" customHeight="1" x14ac:dyDescent="0.15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21"/>
      <c r="NK29" s="122"/>
      <c r="NL29" s="122"/>
      <c r="NM29" s="122"/>
      <c r="NN29" s="122"/>
      <c r="NO29" s="122"/>
      <c r="NP29" s="122"/>
      <c r="NQ29" s="122"/>
      <c r="NR29" s="122"/>
      <c r="NS29" s="122"/>
      <c r="NT29" s="122"/>
      <c r="NU29" s="122"/>
      <c r="NV29" s="122"/>
      <c r="NW29" s="122"/>
      <c r="NX29" s="123"/>
      <c r="OC29" s="28" t="s">
        <v>51</v>
      </c>
      <c r="OD29" s="29"/>
      <c r="OE29" s="28">
        <v>11</v>
      </c>
    </row>
    <row r="30" spans="1:395" ht="13.5" customHeight="1" x14ac:dyDescent="0.15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21"/>
      <c r="NK30" s="122"/>
      <c r="NL30" s="122"/>
      <c r="NM30" s="122"/>
      <c r="NN30" s="122"/>
      <c r="NO30" s="122"/>
      <c r="NP30" s="122"/>
      <c r="NQ30" s="122"/>
      <c r="NR30" s="122"/>
      <c r="NS30" s="122"/>
      <c r="NT30" s="122"/>
      <c r="NU30" s="122"/>
      <c r="NV30" s="122"/>
      <c r="NW30" s="122"/>
      <c r="NX30" s="123"/>
      <c r="OC30" s="28" t="s">
        <v>52</v>
      </c>
      <c r="OD30" s="29"/>
      <c r="OE30" s="28">
        <v>12</v>
      </c>
    </row>
    <row r="31" spans="1:395" ht="13.5" customHeight="1" x14ac:dyDescent="0.15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21"/>
      <c r="NK31" s="122"/>
      <c r="NL31" s="122"/>
      <c r="NM31" s="122"/>
      <c r="NN31" s="122"/>
      <c r="NO31" s="122"/>
      <c r="NP31" s="122"/>
      <c r="NQ31" s="122"/>
      <c r="NR31" s="122"/>
      <c r="NS31" s="122"/>
      <c r="NT31" s="122"/>
      <c r="NU31" s="122"/>
      <c r="NV31" s="122"/>
      <c r="NW31" s="122"/>
      <c r="NX31" s="123"/>
      <c r="OC31" s="28" t="s">
        <v>53</v>
      </c>
      <c r="OD31" s="29"/>
      <c r="OE31" s="29"/>
    </row>
    <row r="32" spans="1:395" ht="13.5" customHeight="1" x14ac:dyDescent="0.15">
      <c r="A32" s="2"/>
      <c r="B32" s="25"/>
      <c r="D32" s="5"/>
      <c r="E32" s="5"/>
      <c r="F32" s="5"/>
      <c r="G32" s="30"/>
      <c r="H32" s="30"/>
      <c r="I32" s="30"/>
      <c r="J32" s="30"/>
      <c r="K32" s="30"/>
      <c r="L32" s="30"/>
      <c r="M32" s="30"/>
      <c r="N32" s="30"/>
      <c r="O32" s="30"/>
      <c r="P32" s="127">
        <f>データ!$B$11</f>
        <v>41640</v>
      </c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9"/>
      <c r="AE32" s="127">
        <f>データ!$C$11</f>
        <v>42005</v>
      </c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9"/>
      <c r="AT32" s="127">
        <f>データ!$D$11</f>
        <v>42370</v>
      </c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9"/>
      <c r="BI32" s="127">
        <f>データ!$E$11</f>
        <v>42736</v>
      </c>
      <c r="BJ32" s="128"/>
      <c r="BK32" s="128"/>
      <c r="BL32" s="128"/>
      <c r="BM32" s="128"/>
      <c r="BN32" s="128"/>
      <c r="BO32" s="128"/>
      <c r="BP32" s="128"/>
      <c r="BQ32" s="128"/>
      <c r="BR32" s="128"/>
      <c r="BS32" s="128"/>
      <c r="BT32" s="128"/>
      <c r="BU32" s="128"/>
      <c r="BV32" s="128"/>
      <c r="BW32" s="129"/>
      <c r="BX32" s="127">
        <f>データ!$F$11</f>
        <v>43101</v>
      </c>
      <c r="BY32" s="128"/>
      <c r="BZ32" s="128"/>
      <c r="CA32" s="128"/>
      <c r="CB32" s="128"/>
      <c r="CC32" s="128"/>
      <c r="CD32" s="128"/>
      <c r="CE32" s="128"/>
      <c r="CF32" s="128"/>
      <c r="CG32" s="128"/>
      <c r="CH32" s="128"/>
      <c r="CI32" s="128"/>
      <c r="CJ32" s="128"/>
      <c r="CK32" s="128"/>
      <c r="CL32" s="129"/>
      <c r="CO32" s="5"/>
      <c r="CP32" s="5"/>
      <c r="CQ32" s="5"/>
      <c r="CR32" s="5"/>
      <c r="CS32" s="5"/>
      <c r="CT32" s="5"/>
      <c r="CU32" s="30"/>
      <c r="CV32" s="30"/>
      <c r="CW32" s="30"/>
      <c r="CX32" s="30"/>
      <c r="CY32" s="30"/>
      <c r="CZ32" s="30"/>
      <c r="DA32" s="30"/>
      <c r="DB32" s="30"/>
      <c r="DC32" s="30"/>
      <c r="DD32" s="127">
        <f>データ!$B$11</f>
        <v>41640</v>
      </c>
      <c r="DE32" s="128"/>
      <c r="DF32" s="128"/>
      <c r="DG32" s="128"/>
      <c r="DH32" s="128"/>
      <c r="DI32" s="128"/>
      <c r="DJ32" s="128"/>
      <c r="DK32" s="128"/>
      <c r="DL32" s="128"/>
      <c r="DM32" s="128"/>
      <c r="DN32" s="128"/>
      <c r="DO32" s="128"/>
      <c r="DP32" s="128"/>
      <c r="DQ32" s="128"/>
      <c r="DR32" s="129"/>
      <c r="DS32" s="127">
        <f>データ!$C$11</f>
        <v>42005</v>
      </c>
      <c r="DT32" s="128"/>
      <c r="DU32" s="128"/>
      <c r="DV32" s="128"/>
      <c r="DW32" s="128"/>
      <c r="DX32" s="128"/>
      <c r="DY32" s="128"/>
      <c r="DZ32" s="128"/>
      <c r="EA32" s="128"/>
      <c r="EB32" s="128"/>
      <c r="EC32" s="128"/>
      <c r="ED32" s="128"/>
      <c r="EE32" s="128"/>
      <c r="EF32" s="128"/>
      <c r="EG32" s="129"/>
      <c r="EH32" s="127">
        <f>データ!$D$11</f>
        <v>42370</v>
      </c>
      <c r="EI32" s="128"/>
      <c r="EJ32" s="128"/>
      <c r="EK32" s="128"/>
      <c r="EL32" s="128"/>
      <c r="EM32" s="128"/>
      <c r="EN32" s="128"/>
      <c r="EO32" s="128"/>
      <c r="EP32" s="128"/>
      <c r="EQ32" s="128"/>
      <c r="ER32" s="128"/>
      <c r="ES32" s="128"/>
      <c r="ET32" s="128"/>
      <c r="EU32" s="128"/>
      <c r="EV32" s="129"/>
      <c r="EW32" s="127">
        <f>データ!$E$11</f>
        <v>42736</v>
      </c>
      <c r="EX32" s="128"/>
      <c r="EY32" s="128"/>
      <c r="EZ32" s="128"/>
      <c r="FA32" s="128"/>
      <c r="FB32" s="128"/>
      <c r="FC32" s="128"/>
      <c r="FD32" s="128"/>
      <c r="FE32" s="128"/>
      <c r="FF32" s="128"/>
      <c r="FG32" s="128"/>
      <c r="FH32" s="128"/>
      <c r="FI32" s="128"/>
      <c r="FJ32" s="128"/>
      <c r="FK32" s="129"/>
      <c r="FL32" s="127">
        <f>データ!$F$11</f>
        <v>43101</v>
      </c>
      <c r="FM32" s="128"/>
      <c r="FN32" s="128"/>
      <c r="FO32" s="128"/>
      <c r="FP32" s="128"/>
      <c r="FQ32" s="128"/>
      <c r="FR32" s="128"/>
      <c r="FS32" s="128"/>
      <c r="FT32" s="128"/>
      <c r="FU32" s="128"/>
      <c r="FV32" s="128"/>
      <c r="FW32" s="128"/>
      <c r="FX32" s="128"/>
      <c r="FY32" s="128"/>
      <c r="FZ32" s="129"/>
      <c r="GA32" s="5"/>
      <c r="GB32" s="5"/>
      <c r="GC32" s="5"/>
      <c r="GD32" s="5"/>
      <c r="GE32" s="5"/>
      <c r="GF32" s="5"/>
      <c r="GG32" s="5"/>
      <c r="GH32" s="5"/>
      <c r="GI32" s="30"/>
      <c r="GJ32" s="30"/>
      <c r="GK32" s="30"/>
      <c r="GL32" s="30"/>
      <c r="GM32" s="30"/>
      <c r="GN32" s="30"/>
      <c r="GO32" s="30"/>
      <c r="GP32" s="30"/>
      <c r="GQ32" s="30"/>
      <c r="GR32" s="127">
        <f>データ!$B$11</f>
        <v>41640</v>
      </c>
      <c r="GS32" s="128"/>
      <c r="GT32" s="128"/>
      <c r="GU32" s="128"/>
      <c r="GV32" s="128"/>
      <c r="GW32" s="128"/>
      <c r="GX32" s="128"/>
      <c r="GY32" s="128"/>
      <c r="GZ32" s="128"/>
      <c r="HA32" s="128"/>
      <c r="HB32" s="128"/>
      <c r="HC32" s="128"/>
      <c r="HD32" s="128"/>
      <c r="HE32" s="128"/>
      <c r="HF32" s="129"/>
      <c r="HG32" s="127">
        <f>データ!$C$11</f>
        <v>42005</v>
      </c>
      <c r="HH32" s="128"/>
      <c r="HI32" s="128"/>
      <c r="HJ32" s="128"/>
      <c r="HK32" s="128"/>
      <c r="HL32" s="128"/>
      <c r="HM32" s="128"/>
      <c r="HN32" s="128"/>
      <c r="HO32" s="128"/>
      <c r="HP32" s="128"/>
      <c r="HQ32" s="128"/>
      <c r="HR32" s="128"/>
      <c r="HS32" s="128"/>
      <c r="HT32" s="128"/>
      <c r="HU32" s="129"/>
      <c r="HV32" s="127">
        <f>データ!$D$11</f>
        <v>42370</v>
      </c>
      <c r="HW32" s="128"/>
      <c r="HX32" s="128"/>
      <c r="HY32" s="128"/>
      <c r="HZ32" s="128"/>
      <c r="IA32" s="128"/>
      <c r="IB32" s="128"/>
      <c r="IC32" s="128"/>
      <c r="ID32" s="128"/>
      <c r="IE32" s="128"/>
      <c r="IF32" s="128"/>
      <c r="IG32" s="128"/>
      <c r="IH32" s="128"/>
      <c r="II32" s="128"/>
      <c r="IJ32" s="129"/>
      <c r="IK32" s="127">
        <f>データ!$E$11</f>
        <v>42736</v>
      </c>
      <c r="IL32" s="128"/>
      <c r="IM32" s="128"/>
      <c r="IN32" s="128"/>
      <c r="IO32" s="128"/>
      <c r="IP32" s="128"/>
      <c r="IQ32" s="128"/>
      <c r="IR32" s="128"/>
      <c r="IS32" s="128"/>
      <c r="IT32" s="128"/>
      <c r="IU32" s="128"/>
      <c r="IV32" s="128"/>
      <c r="IW32" s="128"/>
      <c r="IX32" s="128"/>
      <c r="IY32" s="129"/>
      <c r="IZ32" s="127">
        <f>データ!$F$11</f>
        <v>43101</v>
      </c>
      <c r="JA32" s="128"/>
      <c r="JB32" s="128"/>
      <c r="JC32" s="128"/>
      <c r="JD32" s="128"/>
      <c r="JE32" s="128"/>
      <c r="JF32" s="128"/>
      <c r="JG32" s="128"/>
      <c r="JH32" s="128"/>
      <c r="JI32" s="128"/>
      <c r="JJ32" s="128"/>
      <c r="JK32" s="128"/>
      <c r="JL32" s="128"/>
      <c r="JM32" s="128"/>
      <c r="JN32" s="129"/>
      <c r="JO32" s="5"/>
      <c r="JP32" s="5"/>
      <c r="JQ32" s="5"/>
      <c r="JR32" s="5"/>
      <c r="JS32" s="5"/>
      <c r="JT32" s="5"/>
      <c r="JU32" s="5"/>
      <c r="JV32" s="5"/>
      <c r="JW32" s="30"/>
      <c r="JX32" s="30"/>
      <c r="JY32" s="30"/>
      <c r="JZ32" s="30"/>
      <c r="KA32" s="30"/>
      <c r="KB32" s="30"/>
      <c r="KC32" s="30"/>
      <c r="KD32" s="30"/>
      <c r="KE32" s="30"/>
      <c r="KF32" s="127">
        <f>データ!$B$11</f>
        <v>41640</v>
      </c>
      <c r="KG32" s="128"/>
      <c r="KH32" s="128"/>
      <c r="KI32" s="128"/>
      <c r="KJ32" s="128"/>
      <c r="KK32" s="128"/>
      <c r="KL32" s="128"/>
      <c r="KM32" s="128"/>
      <c r="KN32" s="128"/>
      <c r="KO32" s="128"/>
      <c r="KP32" s="128"/>
      <c r="KQ32" s="128"/>
      <c r="KR32" s="128"/>
      <c r="KS32" s="128"/>
      <c r="KT32" s="129"/>
      <c r="KU32" s="127">
        <f>データ!$C$11</f>
        <v>42005</v>
      </c>
      <c r="KV32" s="128"/>
      <c r="KW32" s="128"/>
      <c r="KX32" s="128"/>
      <c r="KY32" s="128"/>
      <c r="KZ32" s="128"/>
      <c r="LA32" s="128"/>
      <c r="LB32" s="128"/>
      <c r="LC32" s="128"/>
      <c r="LD32" s="128"/>
      <c r="LE32" s="128"/>
      <c r="LF32" s="128"/>
      <c r="LG32" s="128"/>
      <c r="LH32" s="128"/>
      <c r="LI32" s="129"/>
      <c r="LJ32" s="127">
        <f>データ!$D$11</f>
        <v>42370</v>
      </c>
      <c r="LK32" s="128"/>
      <c r="LL32" s="128"/>
      <c r="LM32" s="128"/>
      <c r="LN32" s="128"/>
      <c r="LO32" s="128"/>
      <c r="LP32" s="128"/>
      <c r="LQ32" s="128"/>
      <c r="LR32" s="128"/>
      <c r="LS32" s="128"/>
      <c r="LT32" s="128"/>
      <c r="LU32" s="128"/>
      <c r="LV32" s="128"/>
      <c r="LW32" s="128"/>
      <c r="LX32" s="129"/>
      <c r="LY32" s="127">
        <f>データ!$E$11</f>
        <v>42736</v>
      </c>
      <c r="LZ32" s="128"/>
      <c r="MA32" s="128"/>
      <c r="MB32" s="128"/>
      <c r="MC32" s="128"/>
      <c r="MD32" s="128"/>
      <c r="ME32" s="128"/>
      <c r="MF32" s="128"/>
      <c r="MG32" s="128"/>
      <c r="MH32" s="128"/>
      <c r="MI32" s="128"/>
      <c r="MJ32" s="128"/>
      <c r="MK32" s="128"/>
      <c r="ML32" s="128"/>
      <c r="MM32" s="129"/>
      <c r="MN32" s="127">
        <f>データ!$F$11</f>
        <v>43101</v>
      </c>
      <c r="MO32" s="128"/>
      <c r="MP32" s="128"/>
      <c r="MQ32" s="128"/>
      <c r="MR32" s="128"/>
      <c r="MS32" s="128"/>
      <c r="MT32" s="128"/>
      <c r="MU32" s="128"/>
      <c r="MV32" s="128"/>
      <c r="MW32" s="128"/>
      <c r="MX32" s="128"/>
      <c r="MY32" s="128"/>
      <c r="MZ32" s="128"/>
      <c r="NA32" s="128"/>
      <c r="NB32" s="129"/>
      <c r="ND32" s="5"/>
      <c r="NE32" s="5"/>
      <c r="NF32" s="5"/>
      <c r="NG32" s="5"/>
      <c r="NH32" s="27"/>
      <c r="NI32" s="2"/>
      <c r="NJ32" s="121"/>
      <c r="NK32" s="122"/>
      <c r="NL32" s="122"/>
      <c r="NM32" s="122"/>
      <c r="NN32" s="122"/>
      <c r="NO32" s="122"/>
      <c r="NP32" s="122"/>
      <c r="NQ32" s="122"/>
      <c r="NR32" s="122"/>
      <c r="NS32" s="122"/>
      <c r="NT32" s="122"/>
      <c r="NU32" s="122"/>
      <c r="NV32" s="122"/>
      <c r="NW32" s="122"/>
      <c r="NX32" s="123"/>
      <c r="OC32" s="28" t="s">
        <v>54</v>
      </c>
      <c r="OD32" s="29"/>
      <c r="OE32" s="29"/>
    </row>
    <row r="33" spans="1:395" ht="13.5" customHeight="1" x14ac:dyDescent="0.15">
      <c r="A33" s="2"/>
      <c r="B33" s="25"/>
      <c r="D33" s="5"/>
      <c r="E33" s="5"/>
      <c r="F33" s="5"/>
      <c r="G33" s="130" t="s">
        <v>55</v>
      </c>
      <c r="H33" s="130"/>
      <c r="I33" s="130"/>
      <c r="J33" s="130"/>
      <c r="K33" s="130"/>
      <c r="L33" s="130"/>
      <c r="M33" s="130"/>
      <c r="N33" s="130"/>
      <c r="O33" s="130"/>
      <c r="P33" s="131">
        <f>データ!AH7</f>
        <v>103.5</v>
      </c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3"/>
      <c r="AE33" s="131">
        <f>データ!AI7</f>
        <v>102.9</v>
      </c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3"/>
      <c r="AT33" s="131">
        <f>データ!AJ7</f>
        <v>98.4</v>
      </c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3"/>
      <c r="BI33" s="131">
        <f>データ!AK7</f>
        <v>95.2</v>
      </c>
      <c r="BJ33" s="132"/>
      <c r="BK33" s="132"/>
      <c r="BL33" s="132"/>
      <c r="BM33" s="132"/>
      <c r="BN33" s="132"/>
      <c r="BO33" s="132"/>
      <c r="BP33" s="132"/>
      <c r="BQ33" s="132"/>
      <c r="BR33" s="132"/>
      <c r="BS33" s="132"/>
      <c r="BT33" s="132"/>
      <c r="BU33" s="132"/>
      <c r="BV33" s="132"/>
      <c r="BW33" s="133"/>
      <c r="BX33" s="131">
        <f>データ!AL7</f>
        <v>99.1</v>
      </c>
      <c r="BY33" s="132"/>
      <c r="BZ33" s="132"/>
      <c r="CA33" s="132"/>
      <c r="CB33" s="132"/>
      <c r="CC33" s="132"/>
      <c r="CD33" s="132"/>
      <c r="CE33" s="132"/>
      <c r="CF33" s="132"/>
      <c r="CG33" s="132"/>
      <c r="CH33" s="132"/>
      <c r="CI33" s="132"/>
      <c r="CJ33" s="132"/>
      <c r="CK33" s="132"/>
      <c r="CL33" s="133"/>
      <c r="CO33" s="5"/>
      <c r="CP33" s="5"/>
      <c r="CQ33" s="5"/>
      <c r="CR33" s="5"/>
      <c r="CS33" s="5"/>
      <c r="CT33" s="5"/>
      <c r="CU33" s="130" t="s">
        <v>55</v>
      </c>
      <c r="CV33" s="130"/>
      <c r="CW33" s="130"/>
      <c r="CX33" s="130"/>
      <c r="CY33" s="130"/>
      <c r="CZ33" s="130"/>
      <c r="DA33" s="130"/>
      <c r="DB33" s="130"/>
      <c r="DC33" s="130"/>
      <c r="DD33" s="131">
        <f>データ!AS7</f>
        <v>102.2</v>
      </c>
      <c r="DE33" s="132"/>
      <c r="DF33" s="132"/>
      <c r="DG33" s="132"/>
      <c r="DH33" s="132"/>
      <c r="DI33" s="132"/>
      <c r="DJ33" s="132"/>
      <c r="DK33" s="132"/>
      <c r="DL33" s="132"/>
      <c r="DM33" s="132"/>
      <c r="DN33" s="132"/>
      <c r="DO33" s="132"/>
      <c r="DP33" s="132"/>
      <c r="DQ33" s="132"/>
      <c r="DR33" s="133"/>
      <c r="DS33" s="131">
        <f>データ!AT7</f>
        <v>101.8</v>
      </c>
      <c r="DT33" s="132"/>
      <c r="DU33" s="132"/>
      <c r="DV33" s="132"/>
      <c r="DW33" s="132"/>
      <c r="DX33" s="132"/>
      <c r="DY33" s="132"/>
      <c r="DZ33" s="132"/>
      <c r="EA33" s="132"/>
      <c r="EB33" s="132"/>
      <c r="EC33" s="132"/>
      <c r="ED33" s="132"/>
      <c r="EE33" s="132"/>
      <c r="EF33" s="132"/>
      <c r="EG33" s="133"/>
      <c r="EH33" s="131">
        <f>データ!AU7</f>
        <v>97.6</v>
      </c>
      <c r="EI33" s="132"/>
      <c r="EJ33" s="132"/>
      <c r="EK33" s="132"/>
      <c r="EL33" s="132"/>
      <c r="EM33" s="132"/>
      <c r="EN33" s="132"/>
      <c r="EO33" s="132"/>
      <c r="EP33" s="132"/>
      <c r="EQ33" s="132"/>
      <c r="ER33" s="132"/>
      <c r="ES33" s="132"/>
      <c r="ET33" s="132"/>
      <c r="EU33" s="132"/>
      <c r="EV33" s="133"/>
      <c r="EW33" s="131">
        <f>データ!AV7</f>
        <v>94.7</v>
      </c>
      <c r="EX33" s="132"/>
      <c r="EY33" s="132"/>
      <c r="EZ33" s="132"/>
      <c r="FA33" s="132"/>
      <c r="FB33" s="132"/>
      <c r="FC33" s="132"/>
      <c r="FD33" s="132"/>
      <c r="FE33" s="132"/>
      <c r="FF33" s="132"/>
      <c r="FG33" s="132"/>
      <c r="FH33" s="132"/>
      <c r="FI33" s="132"/>
      <c r="FJ33" s="132"/>
      <c r="FK33" s="133"/>
      <c r="FL33" s="131">
        <f>データ!AW7</f>
        <v>98.8</v>
      </c>
      <c r="FM33" s="132"/>
      <c r="FN33" s="132"/>
      <c r="FO33" s="132"/>
      <c r="FP33" s="132"/>
      <c r="FQ33" s="132"/>
      <c r="FR33" s="132"/>
      <c r="FS33" s="132"/>
      <c r="FT33" s="132"/>
      <c r="FU33" s="132"/>
      <c r="FV33" s="132"/>
      <c r="FW33" s="132"/>
      <c r="FX33" s="132"/>
      <c r="FY33" s="132"/>
      <c r="FZ33" s="133"/>
      <c r="GA33" s="5"/>
      <c r="GB33" s="5"/>
      <c r="GC33" s="5"/>
      <c r="GD33" s="5"/>
      <c r="GE33" s="5"/>
      <c r="GF33" s="5"/>
      <c r="GG33" s="5"/>
      <c r="GH33" s="5"/>
      <c r="GI33" s="130" t="s">
        <v>55</v>
      </c>
      <c r="GJ33" s="130"/>
      <c r="GK33" s="130"/>
      <c r="GL33" s="130"/>
      <c r="GM33" s="130"/>
      <c r="GN33" s="130"/>
      <c r="GO33" s="130"/>
      <c r="GP33" s="130"/>
      <c r="GQ33" s="130"/>
      <c r="GR33" s="131">
        <f>データ!BD7</f>
        <v>57.4</v>
      </c>
      <c r="GS33" s="132"/>
      <c r="GT33" s="132"/>
      <c r="GU33" s="132"/>
      <c r="GV33" s="132"/>
      <c r="GW33" s="132"/>
      <c r="GX33" s="132"/>
      <c r="GY33" s="132"/>
      <c r="GZ33" s="132"/>
      <c r="HA33" s="132"/>
      <c r="HB33" s="132"/>
      <c r="HC33" s="132"/>
      <c r="HD33" s="132"/>
      <c r="HE33" s="132"/>
      <c r="HF33" s="133"/>
      <c r="HG33" s="131">
        <f>データ!BE7</f>
        <v>28.4</v>
      </c>
      <c r="HH33" s="132"/>
      <c r="HI33" s="132"/>
      <c r="HJ33" s="132"/>
      <c r="HK33" s="132"/>
      <c r="HL33" s="132"/>
      <c r="HM33" s="132"/>
      <c r="HN33" s="132"/>
      <c r="HO33" s="132"/>
      <c r="HP33" s="132"/>
      <c r="HQ33" s="132"/>
      <c r="HR33" s="132"/>
      <c r="HS33" s="132"/>
      <c r="HT33" s="132"/>
      <c r="HU33" s="133"/>
      <c r="HV33" s="131">
        <f>データ!BF7</f>
        <v>32</v>
      </c>
      <c r="HW33" s="132"/>
      <c r="HX33" s="132"/>
      <c r="HY33" s="132"/>
      <c r="HZ33" s="132"/>
      <c r="IA33" s="132"/>
      <c r="IB33" s="132"/>
      <c r="IC33" s="132"/>
      <c r="ID33" s="132"/>
      <c r="IE33" s="132"/>
      <c r="IF33" s="132"/>
      <c r="IG33" s="132"/>
      <c r="IH33" s="132"/>
      <c r="II33" s="132"/>
      <c r="IJ33" s="133"/>
      <c r="IK33" s="131">
        <f>データ!BG7</f>
        <v>36.5</v>
      </c>
      <c r="IL33" s="132"/>
      <c r="IM33" s="132"/>
      <c r="IN33" s="132"/>
      <c r="IO33" s="132"/>
      <c r="IP33" s="132"/>
      <c r="IQ33" s="132"/>
      <c r="IR33" s="132"/>
      <c r="IS33" s="132"/>
      <c r="IT33" s="132"/>
      <c r="IU33" s="132"/>
      <c r="IV33" s="132"/>
      <c r="IW33" s="132"/>
      <c r="IX33" s="132"/>
      <c r="IY33" s="133"/>
      <c r="IZ33" s="131">
        <f>データ!BH7</f>
        <v>36.700000000000003</v>
      </c>
      <c r="JA33" s="132"/>
      <c r="JB33" s="132"/>
      <c r="JC33" s="132"/>
      <c r="JD33" s="132"/>
      <c r="JE33" s="132"/>
      <c r="JF33" s="132"/>
      <c r="JG33" s="132"/>
      <c r="JH33" s="132"/>
      <c r="JI33" s="132"/>
      <c r="JJ33" s="132"/>
      <c r="JK33" s="132"/>
      <c r="JL33" s="132"/>
      <c r="JM33" s="132"/>
      <c r="JN33" s="133"/>
      <c r="JO33" s="5"/>
      <c r="JP33" s="5"/>
      <c r="JQ33" s="5"/>
      <c r="JR33" s="5"/>
      <c r="JS33" s="5"/>
      <c r="JT33" s="5"/>
      <c r="JU33" s="5"/>
      <c r="JV33" s="5"/>
      <c r="JW33" s="130" t="s">
        <v>55</v>
      </c>
      <c r="JX33" s="130"/>
      <c r="JY33" s="130"/>
      <c r="JZ33" s="130"/>
      <c r="KA33" s="130"/>
      <c r="KB33" s="130"/>
      <c r="KC33" s="130"/>
      <c r="KD33" s="130"/>
      <c r="KE33" s="130"/>
      <c r="KF33" s="131">
        <f>データ!BO7</f>
        <v>86.6</v>
      </c>
      <c r="KG33" s="132"/>
      <c r="KH33" s="132"/>
      <c r="KI33" s="132"/>
      <c r="KJ33" s="132"/>
      <c r="KK33" s="132"/>
      <c r="KL33" s="132"/>
      <c r="KM33" s="132"/>
      <c r="KN33" s="132"/>
      <c r="KO33" s="132"/>
      <c r="KP33" s="132"/>
      <c r="KQ33" s="132"/>
      <c r="KR33" s="132"/>
      <c r="KS33" s="132"/>
      <c r="KT33" s="133"/>
      <c r="KU33" s="131">
        <f>データ!BP7</f>
        <v>88.6</v>
      </c>
      <c r="KV33" s="132"/>
      <c r="KW33" s="132"/>
      <c r="KX33" s="132"/>
      <c r="KY33" s="132"/>
      <c r="KZ33" s="132"/>
      <c r="LA33" s="132"/>
      <c r="LB33" s="132"/>
      <c r="LC33" s="132"/>
      <c r="LD33" s="132"/>
      <c r="LE33" s="132"/>
      <c r="LF33" s="132"/>
      <c r="LG33" s="132"/>
      <c r="LH33" s="132"/>
      <c r="LI33" s="133"/>
      <c r="LJ33" s="131">
        <f>データ!BQ7</f>
        <v>81.599999999999994</v>
      </c>
      <c r="LK33" s="132"/>
      <c r="LL33" s="132"/>
      <c r="LM33" s="132"/>
      <c r="LN33" s="132"/>
      <c r="LO33" s="132"/>
      <c r="LP33" s="132"/>
      <c r="LQ33" s="132"/>
      <c r="LR33" s="132"/>
      <c r="LS33" s="132"/>
      <c r="LT33" s="132"/>
      <c r="LU33" s="132"/>
      <c r="LV33" s="132"/>
      <c r="LW33" s="132"/>
      <c r="LX33" s="133"/>
      <c r="LY33" s="131">
        <f>データ!BR7</f>
        <v>83.2</v>
      </c>
      <c r="LZ33" s="132"/>
      <c r="MA33" s="132"/>
      <c r="MB33" s="132"/>
      <c r="MC33" s="132"/>
      <c r="MD33" s="132"/>
      <c r="ME33" s="132"/>
      <c r="MF33" s="132"/>
      <c r="MG33" s="132"/>
      <c r="MH33" s="132"/>
      <c r="MI33" s="132"/>
      <c r="MJ33" s="132"/>
      <c r="MK33" s="132"/>
      <c r="ML33" s="132"/>
      <c r="MM33" s="133"/>
      <c r="MN33" s="131">
        <f>データ!BS7</f>
        <v>89.3</v>
      </c>
      <c r="MO33" s="132"/>
      <c r="MP33" s="132"/>
      <c r="MQ33" s="132"/>
      <c r="MR33" s="132"/>
      <c r="MS33" s="132"/>
      <c r="MT33" s="132"/>
      <c r="MU33" s="132"/>
      <c r="MV33" s="132"/>
      <c r="MW33" s="132"/>
      <c r="MX33" s="132"/>
      <c r="MY33" s="132"/>
      <c r="MZ33" s="132"/>
      <c r="NA33" s="132"/>
      <c r="NB33" s="133"/>
      <c r="ND33" s="5"/>
      <c r="NE33" s="5"/>
      <c r="NF33" s="5"/>
      <c r="NG33" s="5"/>
      <c r="NH33" s="27"/>
      <c r="NI33" s="2"/>
      <c r="NJ33" s="121"/>
      <c r="NK33" s="122"/>
      <c r="NL33" s="122"/>
      <c r="NM33" s="122"/>
      <c r="NN33" s="122"/>
      <c r="NO33" s="122"/>
      <c r="NP33" s="122"/>
      <c r="NQ33" s="122"/>
      <c r="NR33" s="122"/>
      <c r="NS33" s="122"/>
      <c r="NT33" s="122"/>
      <c r="NU33" s="122"/>
      <c r="NV33" s="122"/>
      <c r="NW33" s="122"/>
      <c r="NX33" s="123"/>
      <c r="OC33" s="28" t="s">
        <v>56</v>
      </c>
      <c r="OD33" s="29"/>
      <c r="OE33" s="29"/>
    </row>
    <row r="34" spans="1:395" ht="13.5" customHeight="1" x14ac:dyDescent="0.15">
      <c r="A34" s="2"/>
      <c r="B34" s="25"/>
      <c r="D34" s="5"/>
      <c r="E34" s="5"/>
      <c r="F34" s="5"/>
      <c r="G34" s="130" t="s">
        <v>57</v>
      </c>
      <c r="H34" s="130"/>
      <c r="I34" s="130"/>
      <c r="J34" s="130"/>
      <c r="K34" s="130"/>
      <c r="L34" s="130"/>
      <c r="M34" s="130"/>
      <c r="N34" s="130"/>
      <c r="O34" s="130"/>
      <c r="P34" s="131">
        <f>データ!AM7</f>
        <v>96.9</v>
      </c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3"/>
      <c r="AE34" s="131">
        <f>データ!AN7</f>
        <v>98.3</v>
      </c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3"/>
      <c r="AT34" s="131">
        <f>データ!AO7</f>
        <v>96.7</v>
      </c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3"/>
      <c r="BI34" s="131">
        <f>データ!AP7</f>
        <v>96.6</v>
      </c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3"/>
      <c r="BX34" s="131">
        <f>データ!AQ7</f>
        <v>97.2</v>
      </c>
      <c r="BY34" s="132"/>
      <c r="BZ34" s="132"/>
      <c r="CA34" s="132"/>
      <c r="CB34" s="132"/>
      <c r="CC34" s="132"/>
      <c r="CD34" s="132"/>
      <c r="CE34" s="132"/>
      <c r="CF34" s="132"/>
      <c r="CG34" s="132"/>
      <c r="CH34" s="132"/>
      <c r="CI34" s="132"/>
      <c r="CJ34" s="132"/>
      <c r="CK34" s="132"/>
      <c r="CL34" s="133"/>
      <c r="CO34" s="5"/>
      <c r="CP34" s="5"/>
      <c r="CQ34" s="5"/>
      <c r="CR34" s="5"/>
      <c r="CS34" s="5"/>
      <c r="CT34" s="5"/>
      <c r="CU34" s="130" t="s">
        <v>57</v>
      </c>
      <c r="CV34" s="130"/>
      <c r="CW34" s="130"/>
      <c r="CX34" s="130"/>
      <c r="CY34" s="130"/>
      <c r="CZ34" s="130"/>
      <c r="DA34" s="130"/>
      <c r="DB34" s="130"/>
      <c r="DC34" s="130"/>
      <c r="DD34" s="131">
        <f>データ!AX7</f>
        <v>85.4</v>
      </c>
      <c r="DE34" s="132"/>
      <c r="DF34" s="132"/>
      <c r="DG34" s="132"/>
      <c r="DH34" s="132"/>
      <c r="DI34" s="132"/>
      <c r="DJ34" s="132"/>
      <c r="DK34" s="132"/>
      <c r="DL34" s="132"/>
      <c r="DM34" s="132"/>
      <c r="DN34" s="132"/>
      <c r="DO34" s="132"/>
      <c r="DP34" s="132"/>
      <c r="DQ34" s="132"/>
      <c r="DR34" s="133"/>
      <c r="DS34" s="131">
        <f>データ!AY7</f>
        <v>85.3</v>
      </c>
      <c r="DT34" s="132"/>
      <c r="DU34" s="132"/>
      <c r="DV34" s="132"/>
      <c r="DW34" s="132"/>
      <c r="DX34" s="132"/>
      <c r="DY34" s="132"/>
      <c r="DZ34" s="132"/>
      <c r="EA34" s="132"/>
      <c r="EB34" s="132"/>
      <c r="EC34" s="132"/>
      <c r="ED34" s="132"/>
      <c r="EE34" s="132"/>
      <c r="EF34" s="132"/>
      <c r="EG34" s="133"/>
      <c r="EH34" s="131">
        <f>データ!AZ7</f>
        <v>84.2</v>
      </c>
      <c r="EI34" s="132"/>
      <c r="EJ34" s="132"/>
      <c r="EK34" s="132"/>
      <c r="EL34" s="132"/>
      <c r="EM34" s="132"/>
      <c r="EN34" s="132"/>
      <c r="EO34" s="132"/>
      <c r="EP34" s="132"/>
      <c r="EQ34" s="132"/>
      <c r="ER34" s="132"/>
      <c r="ES34" s="132"/>
      <c r="ET34" s="132"/>
      <c r="EU34" s="132"/>
      <c r="EV34" s="133"/>
      <c r="EW34" s="131">
        <f>データ!BA7</f>
        <v>83.9</v>
      </c>
      <c r="EX34" s="132"/>
      <c r="EY34" s="132"/>
      <c r="EZ34" s="132"/>
      <c r="FA34" s="132"/>
      <c r="FB34" s="132"/>
      <c r="FC34" s="132"/>
      <c r="FD34" s="132"/>
      <c r="FE34" s="132"/>
      <c r="FF34" s="132"/>
      <c r="FG34" s="132"/>
      <c r="FH34" s="132"/>
      <c r="FI34" s="132"/>
      <c r="FJ34" s="132"/>
      <c r="FK34" s="133"/>
      <c r="FL34" s="131">
        <f>データ!BB7</f>
        <v>84</v>
      </c>
      <c r="FM34" s="132"/>
      <c r="FN34" s="132"/>
      <c r="FO34" s="132"/>
      <c r="FP34" s="132"/>
      <c r="FQ34" s="132"/>
      <c r="FR34" s="132"/>
      <c r="FS34" s="132"/>
      <c r="FT34" s="132"/>
      <c r="FU34" s="132"/>
      <c r="FV34" s="132"/>
      <c r="FW34" s="132"/>
      <c r="FX34" s="132"/>
      <c r="FY34" s="132"/>
      <c r="FZ34" s="133"/>
      <c r="GA34" s="5"/>
      <c r="GB34" s="5"/>
      <c r="GC34" s="5"/>
      <c r="GD34" s="5"/>
      <c r="GE34" s="5"/>
      <c r="GF34" s="5"/>
      <c r="GG34" s="5"/>
      <c r="GH34" s="5"/>
      <c r="GI34" s="130" t="s">
        <v>57</v>
      </c>
      <c r="GJ34" s="130"/>
      <c r="GK34" s="130"/>
      <c r="GL34" s="130"/>
      <c r="GM34" s="130"/>
      <c r="GN34" s="130"/>
      <c r="GO34" s="130"/>
      <c r="GP34" s="130"/>
      <c r="GQ34" s="130"/>
      <c r="GR34" s="131">
        <f>データ!BI7</f>
        <v>112.9</v>
      </c>
      <c r="GS34" s="132"/>
      <c r="GT34" s="132"/>
      <c r="GU34" s="132"/>
      <c r="GV34" s="132"/>
      <c r="GW34" s="132"/>
      <c r="GX34" s="132"/>
      <c r="GY34" s="132"/>
      <c r="GZ34" s="132"/>
      <c r="HA34" s="132"/>
      <c r="HB34" s="132"/>
      <c r="HC34" s="132"/>
      <c r="HD34" s="132"/>
      <c r="HE34" s="132"/>
      <c r="HF34" s="133"/>
      <c r="HG34" s="131">
        <f>データ!BJ7</f>
        <v>118.9</v>
      </c>
      <c r="HH34" s="132"/>
      <c r="HI34" s="132"/>
      <c r="HJ34" s="132"/>
      <c r="HK34" s="132"/>
      <c r="HL34" s="132"/>
      <c r="HM34" s="132"/>
      <c r="HN34" s="132"/>
      <c r="HO34" s="132"/>
      <c r="HP34" s="132"/>
      <c r="HQ34" s="132"/>
      <c r="HR34" s="132"/>
      <c r="HS34" s="132"/>
      <c r="HT34" s="132"/>
      <c r="HU34" s="133"/>
      <c r="HV34" s="131">
        <f>データ!BK7</f>
        <v>119.5</v>
      </c>
      <c r="HW34" s="132"/>
      <c r="HX34" s="132"/>
      <c r="HY34" s="132"/>
      <c r="HZ34" s="132"/>
      <c r="IA34" s="132"/>
      <c r="IB34" s="132"/>
      <c r="IC34" s="132"/>
      <c r="ID34" s="132"/>
      <c r="IE34" s="132"/>
      <c r="IF34" s="132"/>
      <c r="IG34" s="132"/>
      <c r="IH34" s="132"/>
      <c r="II34" s="132"/>
      <c r="IJ34" s="133"/>
      <c r="IK34" s="131">
        <f>データ!BL7</f>
        <v>116.9</v>
      </c>
      <c r="IL34" s="132"/>
      <c r="IM34" s="132"/>
      <c r="IN34" s="132"/>
      <c r="IO34" s="132"/>
      <c r="IP34" s="132"/>
      <c r="IQ34" s="132"/>
      <c r="IR34" s="132"/>
      <c r="IS34" s="132"/>
      <c r="IT34" s="132"/>
      <c r="IU34" s="132"/>
      <c r="IV34" s="132"/>
      <c r="IW34" s="132"/>
      <c r="IX34" s="132"/>
      <c r="IY34" s="133"/>
      <c r="IZ34" s="131">
        <f>データ!BM7</f>
        <v>117.1</v>
      </c>
      <c r="JA34" s="132"/>
      <c r="JB34" s="132"/>
      <c r="JC34" s="132"/>
      <c r="JD34" s="132"/>
      <c r="JE34" s="132"/>
      <c r="JF34" s="132"/>
      <c r="JG34" s="132"/>
      <c r="JH34" s="132"/>
      <c r="JI34" s="132"/>
      <c r="JJ34" s="132"/>
      <c r="JK34" s="132"/>
      <c r="JL34" s="132"/>
      <c r="JM34" s="132"/>
      <c r="JN34" s="133"/>
      <c r="JO34" s="5"/>
      <c r="JP34" s="5"/>
      <c r="JQ34" s="5"/>
      <c r="JR34" s="5"/>
      <c r="JS34" s="5"/>
      <c r="JT34" s="5"/>
      <c r="JU34" s="5"/>
      <c r="JV34" s="5"/>
      <c r="JW34" s="130" t="s">
        <v>57</v>
      </c>
      <c r="JX34" s="130"/>
      <c r="JY34" s="130"/>
      <c r="JZ34" s="130"/>
      <c r="KA34" s="130"/>
      <c r="KB34" s="130"/>
      <c r="KC34" s="130"/>
      <c r="KD34" s="130"/>
      <c r="KE34" s="130"/>
      <c r="KF34" s="131">
        <f>データ!BT7</f>
        <v>68.3</v>
      </c>
      <c r="KG34" s="132"/>
      <c r="KH34" s="132"/>
      <c r="KI34" s="132"/>
      <c r="KJ34" s="132"/>
      <c r="KK34" s="132"/>
      <c r="KL34" s="132"/>
      <c r="KM34" s="132"/>
      <c r="KN34" s="132"/>
      <c r="KO34" s="132"/>
      <c r="KP34" s="132"/>
      <c r="KQ34" s="132"/>
      <c r="KR34" s="132"/>
      <c r="KS34" s="132"/>
      <c r="KT34" s="133"/>
      <c r="KU34" s="131">
        <f>データ!BU7</f>
        <v>67.900000000000006</v>
      </c>
      <c r="KV34" s="132"/>
      <c r="KW34" s="132"/>
      <c r="KX34" s="132"/>
      <c r="KY34" s="132"/>
      <c r="KZ34" s="132"/>
      <c r="LA34" s="132"/>
      <c r="LB34" s="132"/>
      <c r="LC34" s="132"/>
      <c r="LD34" s="132"/>
      <c r="LE34" s="132"/>
      <c r="LF34" s="132"/>
      <c r="LG34" s="132"/>
      <c r="LH34" s="132"/>
      <c r="LI34" s="133"/>
      <c r="LJ34" s="131">
        <f>データ!BV7</f>
        <v>69.8</v>
      </c>
      <c r="LK34" s="132"/>
      <c r="LL34" s="132"/>
      <c r="LM34" s="132"/>
      <c r="LN34" s="132"/>
      <c r="LO34" s="132"/>
      <c r="LP34" s="132"/>
      <c r="LQ34" s="132"/>
      <c r="LR34" s="132"/>
      <c r="LS34" s="132"/>
      <c r="LT34" s="132"/>
      <c r="LU34" s="132"/>
      <c r="LV34" s="132"/>
      <c r="LW34" s="132"/>
      <c r="LX34" s="133"/>
      <c r="LY34" s="131">
        <f>データ!BW7</f>
        <v>69.7</v>
      </c>
      <c r="LZ34" s="132"/>
      <c r="MA34" s="132"/>
      <c r="MB34" s="132"/>
      <c r="MC34" s="132"/>
      <c r="MD34" s="132"/>
      <c r="ME34" s="132"/>
      <c r="MF34" s="132"/>
      <c r="MG34" s="132"/>
      <c r="MH34" s="132"/>
      <c r="MI34" s="132"/>
      <c r="MJ34" s="132"/>
      <c r="MK34" s="132"/>
      <c r="ML34" s="132"/>
      <c r="MM34" s="133"/>
      <c r="MN34" s="131">
        <f>データ!BX7</f>
        <v>70.099999999999994</v>
      </c>
      <c r="MO34" s="132"/>
      <c r="MP34" s="132"/>
      <c r="MQ34" s="132"/>
      <c r="MR34" s="132"/>
      <c r="MS34" s="132"/>
      <c r="MT34" s="132"/>
      <c r="MU34" s="132"/>
      <c r="MV34" s="132"/>
      <c r="MW34" s="132"/>
      <c r="MX34" s="132"/>
      <c r="MY34" s="132"/>
      <c r="MZ34" s="132"/>
      <c r="NA34" s="132"/>
      <c r="NB34" s="133"/>
      <c r="ND34" s="5"/>
      <c r="NE34" s="5"/>
      <c r="NF34" s="5"/>
      <c r="NG34" s="5"/>
      <c r="NH34" s="27"/>
      <c r="NI34" s="2"/>
      <c r="NJ34" s="124"/>
      <c r="NK34" s="125"/>
      <c r="NL34" s="125"/>
      <c r="NM34" s="125"/>
      <c r="NN34" s="125"/>
      <c r="NO34" s="125"/>
      <c r="NP34" s="125"/>
      <c r="NQ34" s="125"/>
      <c r="NR34" s="125"/>
      <c r="NS34" s="125"/>
      <c r="NT34" s="125"/>
      <c r="NU34" s="125"/>
      <c r="NV34" s="125"/>
      <c r="NW34" s="125"/>
      <c r="NX34" s="126"/>
      <c r="OC34" s="28" t="s">
        <v>58</v>
      </c>
      <c r="OD34" s="29"/>
      <c r="OE34" s="29"/>
    </row>
    <row r="35" spans="1:395" ht="13.5" customHeight="1" x14ac:dyDescent="0.15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6" t="s">
        <v>59</v>
      </c>
      <c r="NK35" s="116"/>
      <c r="NL35" s="116"/>
      <c r="NM35" s="116"/>
      <c r="NN35" s="116"/>
      <c r="NO35" s="116"/>
      <c r="NP35" s="116"/>
      <c r="NQ35" s="116"/>
      <c r="NR35" s="116"/>
      <c r="NS35" s="116"/>
      <c r="NT35" s="116"/>
      <c r="NU35" s="116"/>
      <c r="NV35" s="116"/>
      <c r="NW35" s="116"/>
      <c r="NX35" s="116"/>
      <c r="OC35" s="28" t="s">
        <v>60</v>
      </c>
      <c r="OD35" s="29"/>
      <c r="OE35" s="29"/>
    </row>
    <row r="36" spans="1:395" ht="13.5" customHeight="1" x14ac:dyDescent="0.15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7"/>
      <c r="NK36" s="117"/>
      <c r="NL36" s="117"/>
      <c r="NM36" s="117"/>
      <c r="NN36" s="117"/>
      <c r="NO36" s="117"/>
      <c r="NP36" s="117"/>
      <c r="NQ36" s="117"/>
      <c r="NR36" s="117"/>
      <c r="NS36" s="117"/>
      <c r="NT36" s="117"/>
      <c r="NU36" s="117"/>
      <c r="NV36" s="117"/>
      <c r="NW36" s="117"/>
      <c r="NX36" s="117"/>
      <c r="OC36" s="28" t="s">
        <v>61</v>
      </c>
      <c r="OD36" s="29"/>
      <c r="OE36" s="29"/>
    </row>
    <row r="37" spans="1:395" ht="13.5" customHeight="1" x14ac:dyDescent="0.15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4" t="s">
        <v>62</v>
      </c>
      <c r="NK37" s="135"/>
      <c r="NL37" s="135"/>
      <c r="NM37" s="135"/>
      <c r="NN37" s="135"/>
      <c r="NO37" s="135"/>
      <c r="NP37" s="135"/>
      <c r="NQ37" s="135"/>
      <c r="NR37" s="135"/>
      <c r="NS37" s="135"/>
      <c r="NT37" s="135"/>
      <c r="NU37" s="135"/>
      <c r="NV37" s="135"/>
      <c r="NW37" s="135"/>
      <c r="NX37" s="136"/>
      <c r="OC37" s="28" t="s">
        <v>63</v>
      </c>
      <c r="OD37" s="29"/>
      <c r="OE37" s="29"/>
    </row>
    <row r="38" spans="1:395" ht="13.5" customHeight="1" x14ac:dyDescent="0.15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7"/>
      <c r="NK38" s="138"/>
      <c r="NL38" s="138"/>
      <c r="NM38" s="138"/>
      <c r="NN38" s="138"/>
      <c r="NO38" s="138"/>
      <c r="NP38" s="138"/>
      <c r="NQ38" s="138"/>
      <c r="NR38" s="138"/>
      <c r="NS38" s="138"/>
      <c r="NT38" s="138"/>
      <c r="NU38" s="138"/>
      <c r="NV38" s="138"/>
      <c r="NW38" s="138"/>
      <c r="NX38" s="139"/>
      <c r="OC38" s="28" t="s">
        <v>64</v>
      </c>
      <c r="OD38" s="29"/>
      <c r="OE38" s="29"/>
    </row>
    <row r="39" spans="1:395" ht="13.5" customHeight="1" x14ac:dyDescent="0.15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21" t="s">
        <v>174</v>
      </c>
      <c r="NK39" s="122"/>
      <c r="NL39" s="122"/>
      <c r="NM39" s="122"/>
      <c r="NN39" s="122"/>
      <c r="NO39" s="122"/>
      <c r="NP39" s="122"/>
      <c r="NQ39" s="122"/>
      <c r="NR39" s="122"/>
      <c r="NS39" s="122"/>
      <c r="NT39" s="122"/>
      <c r="NU39" s="122"/>
      <c r="NV39" s="122"/>
      <c r="NW39" s="122"/>
      <c r="NX39" s="123"/>
      <c r="OC39" s="28" t="s">
        <v>65</v>
      </c>
      <c r="OD39" s="29"/>
      <c r="OE39" s="29"/>
    </row>
    <row r="40" spans="1:395" ht="13.5" customHeight="1" x14ac:dyDescent="0.15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21"/>
      <c r="NK40" s="122"/>
      <c r="NL40" s="122"/>
      <c r="NM40" s="122"/>
      <c r="NN40" s="122"/>
      <c r="NO40" s="122"/>
      <c r="NP40" s="122"/>
      <c r="NQ40" s="122"/>
      <c r="NR40" s="122"/>
      <c r="NS40" s="122"/>
      <c r="NT40" s="122"/>
      <c r="NU40" s="122"/>
      <c r="NV40" s="122"/>
      <c r="NW40" s="122"/>
      <c r="NX40" s="123"/>
      <c r="OC40" s="28" t="s">
        <v>66</v>
      </c>
      <c r="OD40" s="29"/>
      <c r="OE40" s="29"/>
    </row>
    <row r="41" spans="1:395" ht="13.5" customHeight="1" x14ac:dyDescent="0.15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21"/>
      <c r="NK41" s="122"/>
      <c r="NL41" s="122"/>
      <c r="NM41" s="122"/>
      <c r="NN41" s="122"/>
      <c r="NO41" s="122"/>
      <c r="NP41" s="122"/>
      <c r="NQ41" s="122"/>
      <c r="NR41" s="122"/>
      <c r="NS41" s="122"/>
      <c r="NT41" s="122"/>
      <c r="NU41" s="122"/>
      <c r="NV41" s="122"/>
      <c r="NW41" s="122"/>
      <c r="NX41" s="123"/>
      <c r="OC41" s="28" t="s">
        <v>67</v>
      </c>
      <c r="OD41" s="29"/>
      <c r="OE41" s="29"/>
    </row>
    <row r="42" spans="1:395" ht="13.5" customHeight="1" x14ac:dyDescent="0.15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21"/>
      <c r="NK42" s="122"/>
      <c r="NL42" s="122"/>
      <c r="NM42" s="122"/>
      <c r="NN42" s="122"/>
      <c r="NO42" s="122"/>
      <c r="NP42" s="122"/>
      <c r="NQ42" s="122"/>
      <c r="NR42" s="122"/>
      <c r="NS42" s="122"/>
      <c r="NT42" s="122"/>
      <c r="NU42" s="122"/>
      <c r="NV42" s="122"/>
      <c r="NW42" s="122"/>
      <c r="NX42" s="123"/>
      <c r="OC42" s="28" t="s">
        <v>68</v>
      </c>
      <c r="OD42" s="29"/>
      <c r="OE42" s="29"/>
    </row>
    <row r="43" spans="1:395" ht="13.5" customHeight="1" x14ac:dyDescent="0.15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21"/>
      <c r="NK43" s="122"/>
      <c r="NL43" s="122"/>
      <c r="NM43" s="122"/>
      <c r="NN43" s="122"/>
      <c r="NO43" s="122"/>
      <c r="NP43" s="122"/>
      <c r="NQ43" s="122"/>
      <c r="NR43" s="122"/>
      <c r="NS43" s="122"/>
      <c r="NT43" s="122"/>
      <c r="NU43" s="122"/>
      <c r="NV43" s="122"/>
      <c r="NW43" s="122"/>
      <c r="NX43" s="123"/>
      <c r="OC43" s="28" t="s">
        <v>69</v>
      </c>
      <c r="OD43" s="29"/>
      <c r="OE43" s="29"/>
    </row>
    <row r="44" spans="1:395" ht="13.5" customHeight="1" x14ac:dyDescent="0.15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21"/>
      <c r="NK44" s="122"/>
      <c r="NL44" s="122"/>
      <c r="NM44" s="122"/>
      <c r="NN44" s="122"/>
      <c r="NO44" s="122"/>
      <c r="NP44" s="122"/>
      <c r="NQ44" s="122"/>
      <c r="NR44" s="122"/>
      <c r="NS44" s="122"/>
      <c r="NT44" s="122"/>
      <c r="NU44" s="122"/>
      <c r="NV44" s="122"/>
      <c r="NW44" s="122"/>
      <c r="NX44" s="123"/>
      <c r="OC44" s="28" t="s">
        <v>70</v>
      </c>
      <c r="OD44" s="29"/>
      <c r="OE44" s="29"/>
    </row>
    <row r="45" spans="1:395" ht="13.5" customHeight="1" x14ac:dyDescent="0.15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21"/>
      <c r="NK45" s="122"/>
      <c r="NL45" s="122"/>
      <c r="NM45" s="122"/>
      <c r="NN45" s="122"/>
      <c r="NO45" s="122"/>
      <c r="NP45" s="122"/>
      <c r="NQ45" s="122"/>
      <c r="NR45" s="122"/>
      <c r="NS45" s="122"/>
      <c r="NT45" s="122"/>
      <c r="NU45" s="122"/>
      <c r="NV45" s="122"/>
      <c r="NW45" s="122"/>
      <c r="NX45" s="123"/>
      <c r="OC45" s="28" t="s">
        <v>71</v>
      </c>
      <c r="OD45" s="29"/>
      <c r="OE45" s="29"/>
    </row>
    <row r="46" spans="1:395" ht="13.5" customHeight="1" x14ac:dyDescent="0.15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21"/>
      <c r="NK46" s="122"/>
      <c r="NL46" s="122"/>
      <c r="NM46" s="122"/>
      <c r="NN46" s="122"/>
      <c r="NO46" s="122"/>
      <c r="NP46" s="122"/>
      <c r="NQ46" s="122"/>
      <c r="NR46" s="122"/>
      <c r="NS46" s="122"/>
      <c r="NT46" s="122"/>
      <c r="NU46" s="122"/>
      <c r="NV46" s="122"/>
      <c r="NW46" s="122"/>
      <c r="NX46" s="123"/>
      <c r="OC46" s="28" t="s">
        <v>72</v>
      </c>
      <c r="OD46" s="29"/>
      <c r="OE46" s="29"/>
    </row>
    <row r="47" spans="1:395" ht="13.5" customHeight="1" x14ac:dyDescent="0.15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21"/>
      <c r="NK47" s="122"/>
      <c r="NL47" s="122"/>
      <c r="NM47" s="122"/>
      <c r="NN47" s="122"/>
      <c r="NO47" s="122"/>
      <c r="NP47" s="122"/>
      <c r="NQ47" s="122"/>
      <c r="NR47" s="122"/>
      <c r="NS47" s="122"/>
      <c r="NT47" s="122"/>
      <c r="NU47" s="122"/>
      <c r="NV47" s="122"/>
      <c r="NW47" s="122"/>
      <c r="NX47" s="123"/>
      <c r="OC47" s="28" t="s">
        <v>73</v>
      </c>
      <c r="OD47" s="29"/>
      <c r="OE47" s="29"/>
    </row>
    <row r="48" spans="1:395" ht="13.5" customHeight="1" x14ac:dyDescent="0.15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21"/>
      <c r="NK48" s="122"/>
      <c r="NL48" s="122"/>
      <c r="NM48" s="122"/>
      <c r="NN48" s="122"/>
      <c r="NO48" s="122"/>
      <c r="NP48" s="122"/>
      <c r="NQ48" s="122"/>
      <c r="NR48" s="122"/>
      <c r="NS48" s="122"/>
      <c r="NT48" s="122"/>
      <c r="NU48" s="122"/>
      <c r="NV48" s="122"/>
      <c r="NW48" s="122"/>
      <c r="NX48" s="123"/>
      <c r="OC48" s="28" t="s">
        <v>74</v>
      </c>
      <c r="OD48" s="29"/>
      <c r="OE48" s="29"/>
    </row>
    <row r="49" spans="1:395" ht="13.5" customHeight="1" x14ac:dyDescent="0.15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21"/>
      <c r="NK49" s="122"/>
      <c r="NL49" s="122"/>
      <c r="NM49" s="122"/>
      <c r="NN49" s="122"/>
      <c r="NO49" s="122"/>
      <c r="NP49" s="122"/>
      <c r="NQ49" s="122"/>
      <c r="NR49" s="122"/>
      <c r="NS49" s="122"/>
      <c r="NT49" s="122"/>
      <c r="NU49" s="122"/>
      <c r="NV49" s="122"/>
      <c r="NW49" s="122"/>
      <c r="NX49" s="123"/>
      <c r="OC49" s="28" t="s">
        <v>75</v>
      </c>
      <c r="OD49" s="31"/>
      <c r="OE49" s="29"/>
    </row>
    <row r="50" spans="1:395" ht="13.5" customHeight="1" x14ac:dyDescent="0.15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21"/>
      <c r="NK50" s="122"/>
      <c r="NL50" s="122"/>
      <c r="NM50" s="122"/>
      <c r="NN50" s="122"/>
      <c r="NO50" s="122"/>
      <c r="NP50" s="122"/>
      <c r="NQ50" s="122"/>
      <c r="NR50" s="122"/>
      <c r="NS50" s="122"/>
      <c r="NT50" s="122"/>
      <c r="NU50" s="122"/>
      <c r="NV50" s="122"/>
      <c r="NW50" s="122"/>
      <c r="NX50" s="123"/>
      <c r="OC50" s="28" t="s">
        <v>76</v>
      </c>
      <c r="OD50" s="29"/>
      <c r="OE50" s="29"/>
    </row>
    <row r="51" spans="1:395" ht="13.5" customHeight="1" x14ac:dyDescent="0.15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24"/>
      <c r="NK51" s="125"/>
      <c r="NL51" s="125"/>
      <c r="NM51" s="125"/>
      <c r="NN51" s="125"/>
      <c r="NO51" s="125"/>
      <c r="NP51" s="125"/>
      <c r="NQ51" s="125"/>
      <c r="NR51" s="125"/>
      <c r="NS51" s="125"/>
      <c r="NT51" s="125"/>
      <c r="NU51" s="125"/>
      <c r="NV51" s="125"/>
      <c r="NW51" s="125"/>
      <c r="NX51" s="126"/>
      <c r="OC51" s="28" t="s">
        <v>77</v>
      </c>
      <c r="OD51" s="29"/>
    </row>
    <row r="52" spans="1:395" ht="13.5" customHeight="1" x14ac:dyDescent="0.15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4" t="s">
        <v>78</v>
      </c>
      <c r="NK52" s="135"/>
      <c r="NL52" s="135"/>
      <c r="NM52" s="135"/>
      <c r="NN52" s="135"/>
      <c r="NO52" s="135"/>
      <c r="NP52" s="135"/>
      <c r="NQ52" s="135"/>
      <c r="NR52" s="135"/>
      <c r="NS52" s="135"/>
      <c r="NT52" s="135"/>
      <c r="NU52" s="135"/>
      <c r="NV52" s="135"/>
      <c r="NW52" s="135"/>
      <c r="NX52" s="136"/>
    </row>
    <row r="53" spans="1:395" ht="13.5" customHeight="1" x14ac:dyDescent="0.15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7"/>
      <c r="NK53" s="138"/>
      <c r="NL53" s="138"/>
      <c r="NM53" s="138"/>
      <c r="NN53" s="138"/>
      <c r="NO53" s="138"/>
      <c r="NP53" s="138"/>
      <c r="NQ53" s="138"/>
      <c r="NR53" s="138"/>
      <c r="NS53" s="138"/>
      <c r="NT53" s="138"/>
      <c r="NU53" s="138"/>
      <c r="NV53" s="138"/>
      <c r="NW53" s="138"/>
      <c r="NX53" s="139"/>
    </row>
    <row r="54" spans="1:395" ht="13.5" customHeight="1" x14ac:dyDescent="0.15">
      <c r="A54" s="2"/>
      <c r="B54" s="25"/>
      <c r="C54" s="5"/>
      <c r="D54" s="5"/>
      <c r="E54" s="5"/>
      <c r="F54" s="5"/>
      <c r="G54" s="30"/>
      <c r="H54" s="30"/>
      <c r="I54" s="30"/>
      <c r="J54" s="30"/>
      <c r="K54" s="30"/>
      <c r="L54" s="30"/>
      <c r="M54" s="30"/>
      <c r="N54" s="30"/>
      <c r="O54" s="30"/>
      <c r="P54" s="127">
        <f>データ!$B$11</f>
        <v>41640</v>
      </c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9"/>
      <c r="AE54" s="127">
        <f>データ!$C$11</f>
        <v>42005</v>
      </c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9"/>
      <c r="AT54" s="127">
        <f>データ!$D$11</f>
        <v>42370</v>
      </c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9"/>
      <c r="BI54" s="127">
        <f>データ!$E$11</f>
        <v>42736</v>
      </c>
      <c r="BJ54" s="128"/>
      <c r="BK54" s="128"/>
      <c r="BL54" s="128"/>
      <c r="BM54" s="128"/>
      <c r="BN54" s="128"/>
      <c r="BO54" s="128"/>
      <c r="BP54" s="128"/>
      <c r="BQ54" s="128"/>
      <c r="BR54" s="128"/>
      <c r="BS54" s="128"/>
      <c r="BT54" s="128"/>
      <c r="BU54" s="128"/>
      <c r="BV54" s="128"/>
      <c r="BW54" s="129"/>
      <c r="BX54" s="127">
        <f>データ!$F$11</f>
        <v>43101</v>
      </c>
      <c r="BY54" s="128"/>
      <c r="BZ54" s="128"/>
      <c r="CA54" s="128"/>
      <c r="CB54" s="128"/>
      <c r="CC54" s="128"/>
      <c r="CD54" s="128"/>
      <c r="CE54" s="128"/>
      <c r="CF54" s="128"/>
      <c r="CG54" s="128"/>
      <c r="CH54" s="128"/>
      <c r="CI54" s="128"/>
      <c r="CJ54" s="128"/>
      <c r="CK54" s="128"/>
      <c r="CL54" s="129"/>
      <c r="CO54" s="5"/>
      <c r="CP54" s="5"/>
      <c r="CQ54" s="5"/>
      <c r="CR54" s="5"/>
      <c r="CS54" s="5"/>
      <c r="CT54" s="5"/>
      <c r="CU54" s="30"/>
      <c r="CV54" s="30"/>
      <c r="CW54" s="30"/>
      <c r="CX54" s="30"/>
      <c r="CY54" s="30"/>
      <c r="CZ54" s="30"/>
      <c r="DA54" s="30"/>
      <c r="DB54" s="30"/>
      <c r="DC54" s="30"/>
      <c r="DD54" s="127">
        <f>データ!$B$11</f>
        <v>41640</v>
      </c>
      <c r="DE54" s="128"/>
      <c r="DF54" s="128"/>
      <c r="DG54" s="128"/>
      <c r="DH54" s="128"/>
      <c r="DI54" s="128"/>
      <c r="DJ54" s="128"/>
      <c r="DK54" s="128"/>
      <c r="DL54" s="128"/>
      <c r="DM54" s="128"/>
      <c r="DN54" s="128"/>
      <c r="DO54" s="128"/>
      <c r="DP54" s="128"/>
      <c r="DQ54" s="128"/>
      <c r="DR54" s="129"/>
      <c r="DS54" s="127">
        <f>データ!$C$11</f>
        <v>42005</v>
      </c>
      <c r="DT54" s="128"/>
      <c r="DU54" s="128"/>
      <c r="DV54" s="128"/>
      <c r="DW54" s="128"/>
      <c r="DX54" s="128"/>
      <c r="DY54" s="128"/>
      <c r="DZ54" s="128"/>
      <c r="EA54" s="128"/>
      <c r="EB54" s="128"/>
      <c r="EC54" s="128"/>
      <c r="ED54" s="128"/>
      <c r="EE54" s="128"/>
      <c r="EF54" s="128"/>
      <c r="EG54" s="129"/>
      <c r="EH54" s="127">
        <f>データ!$D$11</f>
        <v>42370</v>
      </c>
      <c r="EI54" s="128"/>
      <c r="EJ54" s="128"/>
      <c r="EK54" s="128"/>
      <c r="EL54" s="128"/>
      <c r="EM54" s="128"/>
      <c r="EN54" s="128"/>
      <c r="EO54" s="128"/>
      <c r="EP54" s="128"/>
      <c r="EQ54" s="128"/>
      <c r="ER54" s="128"/>
      <c r="ES54" s="128"/>
      <c r="ET54" s="128"/>
      <c r="EU54" s="128"/>
      <c r="EV54" s="129"/>
      <c r="EW54" s="127">
        <f>データ!$E$11</f>
        <v>42736</v>
      </c>
      <c r="EX54" s="128"/>
      <c r="EY54" s="128"/>
      <c r="EZ54" s="128"/>
      <c r="FA54" s="128"/>
      <c r="FB54" s="128"/>
      <c r="FC54" s="128"/>
      <c r="FD54" s="128"/>
      <c r="FE54" s="128"/>
      <c r="FF54" s="128"/>
      <c r="FG54" s="128"/>
      <c r="FH54" s="128"/>
      <c r="FI54" s="128"/>
      <c r="FJ54" s="128"/>
      <c r="FK54" s="129"/>
      <c r="FL54" s="127">
        <f>データ!$F$11</f>
        <v>43101</v>
      </c>
      <c r="FM54" s="128"/>
      <c r="FN54" s="128"/>
      <c r="FO54" s="128"/>
      <c r="FP54" s="128"/>
      <c r="FQ54" s="128"/>
      <c r="FR54" s="128"/>
      <c r="FS54" s="128"/>
      <c r="FT54" s="128"/>
      <c r="FU54" s="128"/>
      <c r="FV54" s="128"/>
      <c r="FW54" s="128"/>
      <c r="FX54" s="128"/>
      <c r="FY54" s="128"/>
      <c r="FZ54" s="129"/>
      <c r="GA54" s="5"/>
      <c r="GB54" s="5"/>
      <c r="GC54" s="5"/>
      <c r="GD54" s="5"/>
      <c r="GE54" s="5"/>
      <c r="GF54" s="5"/>
      <c r="GG54" s="5"/>
      <c r="GH54" s="5"/>
      <c r="GI54" s="30"/>
      <c r="GJ54" s="30"/>
      <c r="GK54" s="30"/>
      <c r="GL54" s="30"/>
      <c r="GM54" s="30"/>
      <c r="GN54" s="30"/>
      <c r="GO54" s="30"/>
      <c r="GP54" s="30"/>
      <c r="GQ54" s="30"/>
      <c r="GR54" s="127">
        <f>データ!$B$11</f>
        <v>41640</v>
      </c>
      <c r="GS54" s="128"/>
      <c r="GT54" s="128"/>
      <c r="GU54" s="128"/>
      <c r="GV54" s="128"/>
      <c r="GW54" s="128"/>
      <c r="GX54" s="128"/>
      <c r="GY54" s="128"/>
      <c r="GZ54" s="128"/>
      <c r="HA54" s="128"/>
      <c r="HB54" s="128"/>
      <c r="HC54" s="128"/>
      <c r="HD54" s="128"/>
      <c r="HE54" s="128"/>
      <c r="HF54" s="129"/>
      <c r="HG54" s="127">
        <f>データ!$C$11</f>
        <v>42005</v>
      </c>
      <c r="HH54" s="128"/>
      <c r="HI54" s="128"/>
      <c r="HJ54" s="128"/>
      <c r="HK54" s="128"/>
      <c r="HL54" s="128"/>
      <c r="HM54" s="128"/>
      <c r="HN54" s="128"/>
      <c r="HO54" s="128"/>
      <c r="HP54" s="128"/>
      <c r="HQ54" s="128"/>
      <c r="HR54" s="128"/>
      <c r="HS54" s="128"/>
      <c r="HT54" s="128"/>
      <c r="HU54" s="129"/>
      <c r="HV54" s="127">
        <f>データ!$D$11</f>
        <v>42370</v>
      </c>
      <c r="HW54" s="128"/>
      <c r="HX54" s="128"/>
      <c r="HY54" s="128"/>
      <c r="HZ54" s="128"/>
      <c r="IA54" s="128"/>
      <c r="IB54" s="128"/>
      <c r="IC54" s="128"/>
      <c r="ID54" s="128"/>
      <c r="IE54" s="128"/>
      <c r="IF54" s="128"/>
      <c r="IG54" s="128"/>
      <c r="IH54" s="128"/>
      <c r="II54" s="128"/>
      <c r="IJ54" s="129"/>
      <c r="IK54" s="127">
        <f>データ!$E$11</f>
        <v>42736</v>
      </c>
      <c r="IL54" s="128"/>
      <c r="IM54" s="128"/>
      <c r="IN54" s="128"/>
      <c r="IO54" s="128"/>
      <c r="IP54" s="128"/>
      <c r="IQ54" s="128"/>
      <c r="IR54" s="128"/>
      <c r="IS54" s="128"/>
      <c r="IT54" s="128"/>
      <c r="IU54" s="128"/>
      <c r="IV54" s="128"/>
      <c r="IW54" s="128"/>
      <c r="IX54" s="128"/>
      <c r="IY54" s="129"/>
      <c r="IZ54" s="127">
        <f>データ!$F$11</f>
        <v>43101</v>
      </c>
      <c r="JA54" s="128"/>
      <c r="JB54" s="128"/>
      <c r="JC54" s="128"/>
      <c r="JD54" s="128"/>
      <c r="JE54" s="128"/>
      <c r="JF54" s="128"/>
      <c r="JG54" s="128"/>
      <c r="JH54" s="128"/>
      <c r="JI54" s="128"/>
      <c r="JJ54" s="128"/>
      <c r="JK54" s="128"/>
      <c r="JL54" s="128"/>
      <c r="JM54" s="128"/>
      <c r="JN54" s="129"/>
      <c r="JO54" s="5"/>
      <c r="JP54" s="5"/>
      <c r="JQ54" s="5"/>
      <c r="JR54" s="5"/>
      <c r="JS54" s="5"/>
      <c r="JT54" s="5"/>
      <c r="JU54" s="5"/>
      <c r="JV54" s="5"/>
      <c r="JW54" s="30"/>
      <c r="JX54" s="30"/>
      <c r="JY54" s="30"/>
      <c r="JZ54" s="30"/>
      <c r="KA54" s="30"/>
      <c r="KB54" s="30"/>
      <c r="KC54" s="30"/>
      <c r="KD54" s="30"/>
      <c r="KE54" s="30"/>
      <c r="KF54" s="127">
        <f>データ!$B$11</f>
        <v>41640</v>
      </c>
      <c r="KG54" s="128"/>
      <c r="KH54" s="128"/>
      <c r="KI54" s="128"/>
      <c r="KJ54" s="128"/>
      <c r="KK54" s="128"/>
      <c r="KL54" s="128"/>
      <c r="KM54" s="128"/>
      <c r="KN54" s="128"/>
      <c r="KO54" s="128"/>
      <c r="KP54" s="128"/>
      <c r="KQ54" s="128"/>
      <c r="KR54" s="128"/>
      <c r="KS54" s="128"/>
      <c r="KT54" s="129"/>
      <c r="KU54" s="127">
        <f>データ!$C$11</f>
        <v>42005</v>
      </c>
      <c r="KV54" s="128"/>
      <c r="KW54" s="128"/>
      <c r="KX54" s="128"/>
      <c r="KY54" s="128"/>
      <c r="KZ54" s="128"/>
      <c r="LA54" s="128"/>
      <c r="LB54" s="128"/>
      <c r="LC54" s="128"/>
      <c r="LD54" s="128"/>
      <c r="LE54" s="128"/>
      <c r="LF54" s="128"/>
      <c r="LG54" s="128"/>
      <c r="LH54" s="128"/>
      <c r="LI54" s="129"/>
      <c r="LJ54" s="127">
        <f>データ!$D$11</f>
        <v>42370</v>
      </c>
      <c r="LK54" s="128"/>
      <c r="LL54" s="128"/>
      <c r="LM54" s="128"/>
      <c r="LN54" s="128"/>
      <c r="LO54" s="128"/>
      <c r="LP54" s="128"/>
      <c r="LQ54" s="128"/>
      <c r="LR54" s="128"/>
      <c r="LS54" s="128"/>
      <c r="LT54" s="128"/>
      <c r="LU54" s="128"/>
      <c r="LV54" s="128"/>
      <c r="LW54" s="128"/>
      <c r="LX54" s="129"/>
      <c r="LY54" s="127">
        <f>データ!$E$11</f>
        <v>42736</v>
      </c>
      <c r="LZ54" s="128"/>
      <c r="MA54" s="128"/>
      <c r="MB54" s="128"/>
      <c r="MC54" s="128"/>
      <c r="MD54" s="128"/>
      <c r="ME54" s="128"/>
      <c r="MF54" s="128"/>
      <c r="MG54" s="128"/>
      <c r="MH54" s="128"/>
      <c r="MI54" s="128"/>
      <c r="MJ54" s="128"/>
      <c r="MK54" s="128"/>
      <c r="ML54" s="128"/>
      <c r="MM54" s="129"/>
      <c r="MN54" s="127">
        <f>データ!$F$11</f>
        <v>43101</v>
      </c>
      <c r="MO54" s="128"/>
      <c r="MP54" s="128"/>
      <c r="MQ54" s="128"/>
      <c r="MR54" s="128"/>
      <c r="MS54" s="128"/>
      <c r="MT54" s="128"/>
      <c r="MU54" s="128"/>
      <c r="MV54" s="128"/>
      <c r="MW54" s="128"/>
      <c r="MX54" s="128"/>
      <c r="MY54" s="128"/>
      <c r="MZ54" s="128"/>
      <c r="NA54" s="128"/>
      <c r="NB54" s="129"/>
      <c r="NC54" s="5"/>
      <c r="ND54" s="5"/>
      <c r="NE54" s="5"/>
      <c r="NF54" s="5"/>
      <c r="NG54" s="5"/>
      <c r="NH54" s="27"/>
      <c r="NI54" s="2"/>
      <c r="NJ54" s="121" t="s">
        <v>175</v>
      </c>
      <c r="NK54" s="122"/>
      <c r="NL54" s="122"/>
      <c r="NM54" s="122"/>
      <c r="NN54" s="122"/>
      <c r="NO54" s="122"/>
      <c r="NP54" s="122"/>
      <c r="NQ54" s="122"/>
      <c r="NR54" s="122"/>
      <c r="NS54" s="122"/>
      <c r="NT54" s="122"/>
      <c r="NU54" s="122"/>
      <c r="NV54" s="122"/>
      <c r="NW54" s="122"/>
      <c r="NX54" s="123"/>
    </row>
    <row r="55" spans="1:395" ht="13.5" customHeight="1" x14ac:dyDescent="0.15">
      <c r="A55" s="2"/>
      <c r="B55" s="25"/>
      <c r="C55" s="5"/>
      <c r="D55" s="5"/>
      <c r="E55" s="5"/>
      <c r="F55" s="5"/>
      <c r="G55" s="130" t="s">
        <v>55</v>
      </c>
      <c r="H55" s="130"/>
      <c r="I55" s="130"/>
      <c r="J55" s="130"/>
      <c r="K55" s="130"/>
      <c r="L55" s="130"/>
      <c r="M55" s="130"/>
      <c r="N55" s="130"/>
      <c r="O55" s="130"/>
      <c r="P55" s="140">
        <f>データ!BZ7</f>
        <v>32882</v>
      </c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2"/>
      <c r="AE55" s="140">
        <f>データ!CA7</f>
        <v>32838</v>
      </c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2"/>
      <c r="AT55" s="140">
        <f>データ!CB7</f>
        <v>33321</v>
      </c>
      <c r="AU55" s="141"/>
      <c r="AV55" s="141"/>
      <c r="AW55" s="141"/>
      <c r="AX55" s="141"/>
      <c r="AY55" s="141"/>
      <c r="AZ55" s="141"/>
      <c r="BA55" s="141"/>
      <c r="BB55" s="141"/>
      <c r="BC55" s="141"/>
      <c r="BD55" s="141"/>
      <c r="BE55" s="141"/>
      <c r="BF55" s="141"/>
      <c r="BG55" s="141"/>
      <c r="BH55" s="142"/>
      <c r="BI55" s="140">
        <f>データ!CC7</f>
        <v>35901</v>
      </c>
      <c r="BJ55" s="141"/>
      <c r="BK55" s="141"/>
      <c r="BL55" s="141"/>
      <c r="BM55" s="141"/>
      <c r="BN55" s="141"/>
      <c r="BO55" s="141"/>
      <c r="BP55" s="141"/>
      <c r="BQ55" s="141"/>
      <c r="BR55" s="141"/>
      <c r="BS55" s="141"/>
      <c r="BT55" s="141"/>
      <c r="BU55" s="141"/>
      <c r="BV55" s="141"/>
      <c r="BW55" s="142"/>
      <c r="BX55" s="140">
        <f>データ!CD7</f>
        <v>35554</v>
      </c>
      <c r="BY55" s="141"/>
      <c r="BZ55" s="141"/>
      <c r="CA55" s="141"/>
      <c r="CB55" s="141"/>
      <c r="CC55" s="141"/>
      <c r="CD55" s="141"/>
      <c r="CE55" s="141"/>
      <c r="CF55" s="141"/>
      <c r="CG55" s="141"/>
      <c r="CH55" s="141"/>
      <c r="CI55" s="141"/>
      <c r="CJ55" s="141"/>
      <c r="CK55" s="141"/>
      <c r="CL55" s="142"/>
      <c r="CO55" s="5"/>
      <c r="CP55" s="5"/>
      <c r="CQ55" s="5"/>
      <c r="CR55" s="5"/>
      <c r="CS55" s="5"/>
      <c r="CT55" s="5"/>
      <c r="CU55" s="130" t="s">
        <v>55</v>
      </c>
      <c r="CV55" s="130"/>
      <c r="CW55" s="130"/>
      <c r="CX55" s="130"/>
      <c r="CY55" s="130"/>
      <c r="CZ55" s="130"/>
      <c r="DA55" s="130"/>
      <c r="DB55" s="130"/>
      <c r="DC55" s="130"/>
      <c r="DD55" s="140">
        <f>データ!CK7</f>
        <v>7064</v>
      </c>
      <c r="DE55" s="141"/>
      <c r="DF55" s="141"/>
      <c r="DG55" s="141"/>
      <c r="DH55" s="141"/>
      <c r="DI55" s="141"/>
      <c r="DJ55" s="141"/>
      <c r="DK55" s="141"/>
      <c r="DL55" s="141"/>
      <c r="DM55" s="141"/>
      <c r="DN55" s="141"/>
      <c r="DO55" s="141"/>
      <c r="DP55" s="141"/>
      <c r="DQ55" s="141"/>
      <c r="DR55" s="142"/>
      <c r="DS55" s="140">
        <f>データ!CL7</f>
        <v>7496</v>
      </c>
      <c r="DT55" s="141"/>
      <c r="DU55" s="141"/>
      <c r="DV55" s="141"/>
      <c r="DW55" s="141"/>
      <c r="DX55" s="141"/>
      <c r="DY55" s="141"/>
      <c r="DZ55" s="141"/>
      <c r="EA55" s="141"/>
      <c r="EB55" s="141"/>
      <c r="EC55" s="141"/>
      <c r="ED55" s="141"/>
      <c r="EE55" s="141"/>
      <c r="EF55" s="141"/>
      <c r="EG55" s="142"/>
      <c r="EH55" s="140">
        <f>データ!CM7</f>
        <v>7484</v>
      </c>
      <c r="EI55" s="141"/>
      <c r="EJ55" s="141"/>
      <c r="EK55" s="141"/>
      <c r="EL55" s="141"/>
      <c r="EM55" s="141"/>
      <c r="EN55" s="141"/>
      <c r="EO55" s="141"/>
      <c r="EP55" s="141"/>
      <c r="EQ55" s="141"/>
      <c r="ER55" s="141"/>
      <c r="ES55" s="141"/>
      <c r="ET55" s="141"/>
      <c r="EU55" s="141"/>
      <c r="EV55" s="142"/>
      <c r="EW55" s="140">
        <f>データ!CN7</f>
        <v>7254</v>
      </c>
      <c r="EX55" s="141"/>
      <c r="EY55" s="141"/>
      <c r="EZ55" s="141"/>
      <c r="FA55" s="141"/>
      <c r="FB55" s="141"/>
      <c r="FC55" s="141"/>
      <c r="FD55" s="141"/>
      <c r="FE55" s="141"/>
      <c r="FF55" s="141"/>
      <c r="FG55" s="141"/>
      <c r="FH55" s="141"/>
      <c r="FI55" s="141"/>
      <c r="FJ55" s="141"/>
      <c r="FK55" s="142"/>
      <c r="FL55" s="140">
        <f>データ!CO7</f>
        <v>7577</v>
      </c>
      <c r="FM55" s="141"/>
      <c r="FN55" s="141"/>
      <c r="FO55" s="141"/>
      <c r="FP55" s="141"/>
      <c r="FQ55" s="141"/>
      <c r="FR55" s="141"/>
      <c r="FS55" s="141"/>
      <c r="FT55" s="141"/>
      <c r="FU55" s="141"/>
      <c r="FV55" s="141"/>
      <c r="FW55" s="141"/>
      <c r="FX55" s="141"/>
      <c r="FY55" s="141"/>
      <c r="FZ55" s="142"/>
      <c r="GA55" s="5"/>
      <c r="GB55" s="5"/>
      <c r="GC55" s="5"/>
      <c r="GD55" s="5"/>
      <c r="GE55" s="5"/>
      <c r="GF55" s="5"/>
      <c r="GG55" s="5"/>
      <c r="GH55" s="5"/>
      <c r="GI55" s="130" t="s">
        <v>55</v>
      </c>
      <c r="GJ55" s="130"/>
      <c r="GK55" s="130"/>
      <c r="GL55" s="130"/>
      <c r="GM55" s="130"/>
      <c r="GN55" s="130"/>
      <c r="GO55" s="130"/>
      <c r="GP55" s="130"/>
      <c r="GQ55" s="130"/>
      <c r="GR55" s="131">
        <f>データ!CV7</f>
        <v>49.4</v>
      </c>
      <c r="GS55" s="132"/>
      <c r="GT55" s="132"/>
      <c r="GU55" s="132"/>
      <c r="GV55" s="132"/>
      <c r="GW55" s="132"/>
      <c r="GX55" s="132"/>
      <c r="GY55" s="132"/>
      <c r="GZ55" s="132"/>
      <c r="HA55" s="132"/>
      <c r="HB55" s="132"/>
      <c r="HC55" s="132"/>
      <c r="HD55" s="132"/>
      <c r="HE55" s="132"/>
      <c r="HF55" s="133"/>
      <c r="HG55" s="131">
        <f>データ!CW7</f>
        <v>50.6</v>
      </c>
      <c r="HH55" s="132"/>
      <c r="HI55" s="132"/>
      <c r="HJ55" s="132"/>
      <c r="HK55" s="132"/>
      <c r="HL55" s="132"/>
      <c r="HM55" s="132"/>
      <c r="HN55" s="132"/>
      <c r="HO55" s="132"/>
      <c r="HP55" s="132"/>
      <c r="HQ55" s="132"/>
      <c r="HR55" s="132"/>
      <c r="HS55" s="132"/>
      <c r="HT55" s="132"/>
      <c r="HU55" s="133"/>
      <c r="HV55" s="131">
        <f>データ!CX7</f>
        <v>52.7</v>
      </c>
      <c r="HW55" s="132"/>
      <c r="HX55" s="132"/>
      <c r="HY55" s="132"/>
      <c r="HZ55" s="132"/>
      <c r="IA55" s="132"/>
      <c r="IB55" s="132"/>
      <c r="IC55" s="132"/>
      <c r="ID55" s="132"/>
      <c r="IE55" s="132"/>
      <c r="IF55" s="132"/>
      <c r="IG55" s="132"/>
      <c r="IH55" s="132"/>
      <c r="II55" s="132"/>
      <c r="IJ55" s="133"/>
      <c r="IK55" s="131">
        <f>データ!CY7</f>
        <v>54.4</v>
      </c>
      <c r="IL55" s="132"/>
      <c r="IM55" s="132"/>
      <c r="IN55" s="132"/>
      <c r="IO55" s="132"/>
      <c r="IP55" s="132"/>
      <c r="IQ55" s="132"/>
      <c r="IR55" s="132"/>
      <c r="IS55" s="132"/>
      <c r="IT55" s="132"/>
      <c r="IU55" s="132"/>
      <c r="IV55" s="132"/>
      <c r="IW55" s="132"/>
      <c r="IX55" s="132"/>
      <c r="IY55" s="133"/>
      <c r="IZ55" s="131">
        <f>データ!CZ7</f>
        <v>51.9</v>
      </c>
      <c r="JA55" s="132"/>
      <c r="JB55" s="132"/>
      <c r="JC55" s="132"/>
      <c r="JD55" s="132"/>
      <c r="JE55" s="132"/>
      <c r="JF55" s="132"/>
      <c r="JG55" s="132"/>
      <c r="JH55" s="132"/>
      <c r="JI55" s="132"/>
      <c r="JJ55" s="132"/>
      <c r="JK55" s="132"/>
      <c r="JL55" s="132"/>
      <c r="JM55" s="132"/>
      <c r="JN55" s="133"/>
      <c r="JO55" s="5"/>
      <c r="JP55" s="5"/>
      <c r="JQ55" s="5"/>
      <c r="JR55" s="5"/>
      <c r="JS55" s="5"/>
      <c r="JT55" s="5"/>
      <c r="JU55" s="5"/>
      <c r="JV55" s="5"/>
      <c r="JW55" s="130" t="s">
        <v>55</v>
      </c>
      <c r="JX55" s="130"/>
      <c r="JY55" s="130"/>
      <c r="JZ55" s="130"/>
      <c r="KA55" s="130"/>
      <c r="KB55" s="130"/>
      <c r="KC55" s="130"/>
      <c r="KD55" s="130"/>
      <c r="KE55" s="130"/>
      <c r="KF55" s="131">
        <f>データ!DG7</f>
        <v>11.9</v>
      </c>
      <c r="KG55" s="132"/>
      <c r="KH55" s="132"/>
      <c r="KI55" s="132"/>
      <c r="KJ55" s="132"/>
      <c r="KK55" s="132"/>
      <c r="KL55" s="132"/>
      <c r="KM55" s="132"/>
      <c r="KN55" s="132"/>
      <c r="KO55" s="132"/>
      <c r="KP55" s="132"/>
      <c r="KQ55" s="132"/>
      <c r="KR55" s="132"/>
      <c r="KS55" s="132"/>
      <c r="KT55" s="133"/>
      <c r="KU55" s="131">
        <f>データ!DH7</f>
        <v>11.8</v>
      </c>
      <c r="KV55" s="132"/>
      <c r="KW55" s="132"/>
      <c r="KX55" s="132"/>
      <c r="KY55" s="132"/>
      <c r="KZ55" s="132"/>
      <c r="LA55" s="132"/>
      <c r="LB55" s="132"/>
      <c r="LC55" s="132"/>
      <c r="LD55" s="132"/>
      <c r="LE55" s="132"/>
      <c r="LF55" s="132"/>
      <c r="LG55" s="132"/>
      <c r="LH55" s="132"/>
      <c r="LI55" s="133"/>
      <c r="LJ55" s="131">
        <f>データ!DI7</f>
        <v>12.1</v>
      </c>
      <c r="LK55" s="132"/>
      <c r="LL55" s="132"/>
      <c r="LM55" s="132"/>
      <c r="LN55" s="132"/>
      <c r="LO55" s="132"/>
      <c r="LP55" s="132"/>
      <c r="LQ55" s="132"/>
      <c r="LR55" s="132"/>
      <c r="LS55" s="132"/>
      <c r="LT55" s="132"/>
      <c r="LU55" s="132"/>
      <c r="LV55" s="132"/>
      <c r="LW55" s="132"/>
      <c r="LX55" s="133"/>
      <c r="LY55" s="131">
        <f>データ!DJ7</f>
        <v>13.2</v>
      </c>
      <c r="LZ55" s="132"/>
      <c r="MA55" s="132"/>
      <c r="MB55" s="132"/>
      <c r="MC55" s="132"/>
      <c r="MD55" s="132"/>
      <c r="ME55" s="132"/>
      <c r="MF55" s="132"/>
      <c r="MG55" s="132"/>
      <c r="MH55" s="132"/>
      <c r="MI55" s="132"/>
      <c r="MJ55" s="132"/>
      <c r="MK55" s="132"/>
      <c r="ML55" s="132"/>
      <c r="MM55" s="133"/>
      <c r="MN55" s="131">
        <f>データ!DK7</f>
        <v>11.5</v>
      </c>
      <c r="MO55" s="132"/>
      <c r="MP55" s="132"/>
      <c r="MQ55" s="132"/>
      <c r="MR55" s="132"/>
      <c r="MS55" s="132"/>
      <c r="MT55" s="132"/>
      <c r="MU55" s="132"/>
      <c r="MV55" s="132"/>
      <c r="MW55" s="132"/>
      <c r="MX55" s="132"/>
      <c r="MY55" s="132"/>
      <c r="MZ55" s="132"/>
      <c r="NA55" s="132"/>
      <c r="NB55" s="133"/>
      <c r="NC55" s="5"/>
      <c r="ND55" s="5"/>
      <c r="NE55" s="5"/>
      <c r="NF55" s="5"/>
      <c r="NG55" s="5"/>
      <c r="NH55" s="27"/>
      <c r="NI55" s="2"/>
      <c r="NJ55" s="121"/>
      <c r="NK55" s="122"/>
      <c r="NL55" s="122"/>
      <c r="NM55" s="122"/>
      <c r="NN55" s="122"/>
      <c r="NO55" s="122"/>
      <c r="NP55" s="122"/>
      <c r="NQ55" s="122"/>
      <c r="NR55" s="122"/>
      <c r="NS55" s="122"/>
      <c r="NT55" s="122"/>
      <c r="NU55" s="122"/>
      <c r="NV55" s="122"/>
      <c r="NW55" s="122"/>
      <c r="NX55" s="123"/>
    </row>
    <row r="56" spans="1:395" ht="13.5" customHeight="1" x14ac:dyDescent="0.15">
      <c r="A56" s="2"/>
      <c r="B56" s="25"/>
      <c r="C56" s="5"/>
      <c r="D56" s="5"/>
      <c r="E56" s="5"/>
      <c r="F56" s="5"/>
      <c r="G56" s="130" t="s">
        <v>57</v>
      </c>
      <c r="H56" s="130"/>
      <c r="I56" s="130"/>
      <c r="J56" s="130"/>
      <c r="K56" s="130"/>
      <c r="L56" s="130"/>
      <c r="M56" s="130"/>
      <c r="N56" s="130"/>
      <c r="O56" s="130"/>
      <c r="P56" s="140">
        <f>データ!CE7</f>
        <v>32431</v>
      </c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2"/>
      <c r="AE56" s="140">
        <f>データ!CF7</f>
        <v>32532</v>
      </c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2"/>
      <c r="AT56" s="140">
        <f>データ!CG7</f>
        <v>33492</v>
      </c>
      <c r="AU56" s="141"/>
      <c r="AV56" s="141"/>
      <c r="AW56" s="141"/>
      <c r="AX56" s="141"/>
      <c r="AY56" s="141"/>
      <c r="AZ56" s="141"/>
      <c r="BA56" s="141"/>
      <c r="BB56" s="141"/>
      <c r="BC56" s="141"/>
      <c r="BD56" s="141"/>
      <c r="BE56" s="141"/>
      <c r="BF56" s="141"/>
      <c r="BG56" s="141"/>
      <c r="BH56" s="142"/>
      <c r="BI56" s="140">
        <f>データ!CH7</f>
        <v>34136</v>
      </c>
      <c r="BJ56" s="141"/>
      <c r="BK56" s="141"/>
      <c r="BL56" s="141"/>
      <c r="BM56" s="141"/>
      <c r="BN56" s="141"/>
      <c r="BO56" s="141"/>
      <c r="BP56" s="141"/>
      <c r="BQ56" s="141"/>
      <c r="BR56" s="141"/>
      <c r="BS56" s="141"/>
      <c r="BT56" s="141"/>
      <c r="BU56" s="141"/>
      <c r="BV56" s="141"/>
      <c r="BW56" s="142"/>
      <c r="BX56" s="140">
        <f>データ!CI7</f>
        <v>34924</v>
      </c>
      <c r="BY56" s="141"/>
      <c r="BZ56" s="141"/>
      <c r="CA56" s="141"/>
      <c r="CB56" s="141"/>
      <c r="CC56" s="141"/>
      <c r="CD56" s="141"/>
      <c r="CE56" s="141"/>
      <c r="CF56" s="141"/>
      <c r="CG56" s="141"/>
      <c r="CH56" s="141"/>
      <c r="CI56" s="141"/>
      <c r="CJ56" s="141"/>
      <c r="CK56" s="141"/>
      <c r="CL56" s="142"/>
      <c r="CO56" s="5"/>
      <c r="CP56" s="5"/>
      <c r="CQ56" s="5"/>
      <c r="CR56" s="5"/>
      <c r="CS56" s="5"/>
      <c r="CT56" s="5"/>
      <c r="CU56" s="130" t="s">
        <v>57</v>
      </c>
      <c r="CV56" s="130"/>
      <c r="CW56" s="130"/>
      <c r="CX56" s="130"/>
      <c r="CY56" s="130"/>
      <c r="CZ56" s="130"/>
      <c r="DA56" s="130"/>
      <c r="DB56" s="130"/>
      <c r="DC56" s="130"/>
      <c r="DD56" s="140">
        <f>データ!CP7</f>
        <v>9726</v>
      </c>
      <c r="DE56" s="141"/>
      <c r="DF56" s="141"/>
      <c r="DG56" s="141"/>
      <c r="DH56" s="141"/>
      <c r="DI56" s="141"/>
      <c r="DJ56" s="141"/>
      <c r="DK56" s="141"/>
      <c r="DL56" s="141"/>
      <c r="DM56" s="141"/>
      <c r="DN56" s="141"/>
      <c r="DO56" s="141"/>
      <c r="DP56" s="141"/>
      <c r="DQ56" s="141"/>
      <c r="DR56" s="142"/>
      <c r="DS56" s="140">
        <f>データ!CQ7</f>
        <v>10037</v>
      </c>
      <c r="DT56" s="141"/>
      <c r="DU56" s="141"/>
      <c r="DV56" s="141"/>
      <c r="DW56" s="141"/>
      <c r="DX56" s="141"/>
      <c r="DY56" s="141"/>
      <c r="DZ56" s="141"/>
      <c r="EA56" s="141"/>
      <c r="EB56" s="141"/>
      <c r="EC56" s="141"/>
      <c r="ED56" s="141"/>
      <c r="EE56" s="141"/>
      <c r="EF56" s="141"/>
      <c r="EG56" s="142"/>
      <c r="EH56" s="140">
        <f>データ!CR7</f>
        <v>9976</v>
      </c>
      <c r="EI56" s="141"/>
      <c r="EJ56" s="141"/>
      <c r="EK56" s="141"/>
      <c r="EL56" s="141"/>
      <c r="EM56" s="141"/>
      <c r="EN56" s="141"/>
      <c r="EO56" s="141"/>
      <c r="EP56" s="141"/>
      <c r="EQ56" s="141"/>
      <c r="ER56" s="141"/>
      <c r="ES56" s="141"/>
      <c r="ET56" s="141"/>
      <c r="EU56" s="141"/>
      <c r="EV56" s="142"/>
      <c r="EW56" s="140">
        <f>データ!CS7</f>
        <v>10130</v>
      </c>
      <c r="EX56" s="141"/>
      <c r="EY56" s="141"/>
      <c r="EZ56" s="141"/>
      <c r="FA56" s="141"/>
      <c r="FB56" s="141"/>
      <c r="FC56" s="141"/>
      <c r="FD56" s="141"/>
      <c r="FE56" s="141"/>
      <c r="FF56" s="141"/>
      <c r="FG56" s="141"/>
      <c r="FH56" s="141"/>
      <c r="FI56" s="141"/>
      <c r="FJ56" s="141"/>
      <c r="FK56" s="142"/>
      <c r="FL56" s="140">
        <f>データ!CT7</f>
        <v>10244</v>
      </c>
      <c r="FM56" s="141"/>
      <c r="FN56" s="141"/>
      <c r="FO56" s="141"/>
      <c r="FP56" s="141"/>
      <c r="FQ56" s="141"/>
      <c r="FR56" s="141"/>
      <c r="FS56" s="141"/>
      <c r="FT56" s="141"/>
      <c r="FU56" s="141"/>
      <c r="FV56" s="141"/>
      <c r="FW56" s="141"/>
      <c r="FX56" s="141"/>
      <c r="FY56" s="141"/>
      <c r="FZ56" s="142"/>
      <c r="GA56" s="5"/>
      <c r="GB56" s="5"/>
      <c r="GC56" s="5"/>
      <c r="GD56" s="5"/>
      <c r="GE56" s="5"/>
      <c r="GF56" s="5"/>
      <c r="GG56" s="5"/>
      <c r="GH56" s="5"/>
      <c r="GI56" s="130" t="s">
        <v>57</v>
      </c>
      <c r="GJ56" s="130"/>
      <c r="GK56" s="130"/>
      <c r="GL56" s="130"/>
      <c r="GM56" s="130"/>
      <c r="GN56" s="130"/>
      <c r="GO56" s="130"/>
      <c r="GP56" s="130"/>
      <c r="GQ56" s="130"/>
      <c r="GR56" s="131">
        <f>データ!DA7</f>
        <v>62.1</v>
      </c>
      <c r="GS56" s="132"/>
      <c r="GT56" s="132"/>
      <c r="GU56" s="132"/>
      <c r="GV56" s="132"/>
      <c r="GW56" s="132"/>
      <c r="GX56" s="132"/>
      <c r="GY56" s="132"/>
      <c r="GZ56" s="132"/>
      <c r="HA56" s="132"/>
      <c r="HB56" s="132"/>
      <c r="HC56" s="132"/>
      <c r="HD56" s="132"/>
      <c r="HE56" s="132"/>
      <c r="HF56" s="133"/>
      <c r="HG56" s="131">
        <f>データ!DB7</f>
        <v>62.5</v>
      </c>
      <c r="HH56" s="132"/>
      <c r="HI56" s="132"/>
      <c r="HJ56" s="132"/>
      <c r="HK56" s="132"/>
      <c r="HL56" s="132"/>
      <c r="HM56" s="132"/>
      <c r="HN56" s="132"/>
      <c r="HO56" s="132"/>
      <c r="HP56" s="132"/>
      <c r="HQ56" s="132"/>
      <c r="HR56" s="132"/>
      <c r="HS56" s="132"/>
      <c r="HT56" s="132"/>
      <c r="HU56" s="133"/>
      <c r="HV56" s="131">
        <f>データ!DC7</f>
        <v>63.4</v>
      </c>
      <c r="HW56" s="132"/>
      <c r="HX56" s="132"/>
      <c r="HY56" s="132"/>
      <c r="HZ56" s="132"/>
      <c r="IA56" s="132"/>
      <c r="IB56" s="132"/>
      <c r="IC56" s="132"/>
      <c r="ID56" s="132"/>
      <c r="IE56" s="132"/>
      <c r="IF56" s="132"/>
      <c r="IG56" s="132"/>
      <c r="IH56" s="132"/>
      <c r="II56" s="132"/>
      <c r="IJ56" s="133"/>
      <c r="IK56" s="131">
        <f>データ!DD7</f>
        <v>63.4</v>
      </c>
      <c r="IL56" s="132"/>
      <c r="IM56" s="132"/>
      <c r="IN56" s="132"/>
      <c r="IO56" s="132"/>
      <c r="IP56" s="132"/>
      <c r="IQ56" s="132"/>
      <c r="IR56" s="132"/>
      <c r="IS56" s="132"/>
      <c r="IT56" s="132"/>
      <c r="IU56" s="132"/>
      <c r="IV56" s="132"/>
      <c r="IW56" s="132"/>
      <c r="IX56" s="132"/>
      <c r="IY56" s="133"/>
      <c r="IZ56" s="131">
        <f>データ!DE7</f>
        <v>63.7</v>
      </c>
      <c r="JA56" s="132"/>
      <c r="JB56" s="132"/>
      <c r="JC56" s="132"/>
      <c r="JD56" s="132"/>
      <c r="JE56" s="132"/>
      <c r="JF56" s="132"/>
      <c r="JG56" s="132"/>
      <c r="JH56" s="132"/>
      <c r="JI56" s="132"/>
      <c r="JJ56" s="132"/>
      <c r="JK56" s="132"/>
      <c r="JL56" s="132"/>
      <c r="JM56" s="132"/>
      <c r="JN56" s="133"/>
      <c r="JO56" s="5"/>
      <c r="JP56" s="5"/>
      <c r="JQ56" s="5"/>
      <c r="JR56" s="5"/>
      <c r="JS56" s="5"/>
      <c r="JT56" s="5"/>
      <c r="JU56" s="5"/>
      <c r="JV56" s="5"/>
      <c r="JW56" s="130" t="s">
        <v>57</v>
      </c>
      <c r="JX56" s="130"/>
      <c r="JY56" s="130"/>
      <c r="JZ56" s="130"/>
      <c r="KA56" s="130"/>
      <c r="KB56" s="130"/>
      <c r="KC56" s="130"/>
      <c r="KD56" s="130"/>
      <c r="KE56" s="130"/>
      <c r="KF56" s="131">
        <f>データ!DL7</f>
        <v>18.899999999999999</v>
      </c>
      <c r="KG56" s="132"/>
      <c r="KH56" s="132"/>
      <c r="KI56" s="132"/>
      <c r="KJ56" s="132"/>
      <c r="KK56" s="132"/>
      <c r="KL56" s="132"/>
      <c r="KM56" s="132"/>
      <c r="KN56" s="132"/>
      <c r="KO56" s="132"/>
      <c r="KP56" s="132"/>
      <c r="KQ56" s="132"/>
      <c r="KR56" s="132"/>
      <c r="KS56" s="132"/>
      <c r="KT56" s="133"/>
      <c r="KU56" s="131">
        <f>データ!DM7</f>
        <v>19</v>
      </c>
      <c r="KV56" s="132"/>
      <c r="KW56" s="132"/>
      <c r="KX56" s="132"/>
      <c r="KY56" s="132"/>
      <c r="KZ56" s="132"/>
      <c r="LA56" s="132"/>
      <c r="LB56" s="132"/>
      <c r="LC56" s="132"/>
      <c r="LD56" s="132"/>
      <c r="LE56" s="132"/>
      <c r="LF56" s="132"/>
      <c r="LG56" s="132"/>
      <c r="LH56" s="132"/>
      <c r="LI56" s="133"/>
      <c r="LJ56" s="131">
        <f>データ!DN7</f>
        <v>18.7</v>
      </c>
      <c r="LK56" s="132"/>
      <c r="LL56" s="132"/>
      <c r="LM56" s="132"/>
      <c r="LN56" s="132"/>
      <c r="LO56" s="132"/>
      <c r="LP56" s="132"/>
      <c r="LQ56" s="132"/>
      <c r="LR56" s="132"/>
      <c r="LS56" s="132"/>
      <c r="LT56" s="132"/>
      <c r="LU56" s="132"/>
      <c r="LV56" s="132"/>
      <c r="LW56" s="132"/>
      <c r="LX56" s="133"/>
      <c r="LY56" s="131">
        <f>データ!DO7</f>
        <v>18.3</v>
      </c>
      <c r="LZ56" s="132"/>
      <c r="MA56" s="132"/>
      <c r="MB56" s="132"/>
      <c r="MC56" s="132"/>
      <c r="MD56" s="132"/>
      <c r="ME56" s="132"/>
      <c r="MF56" s="132"/>
      <c r="MG56" s="132"/>
      <c r="MH56" s="132"/>
      <c r="MI56" s="132"/>
      <c r="MJ56" s="132"/>
      <c r="MK56" s="132"/>
      <c r="ML56" s="132"/>
      <c r="MM56" s="133"/>
      <c r="MN56" s="131">
        <f>データ!DP7</f>
        <v>17.7</v>
      </c>
      <c r="MO56" s="132"/>
      <c r="MP56" s="132"/>
      <c r="MQ56" s="132"/>
      <c r="MR56" s="132"/>
      <c r="MS56" s="132"/>
      <c r="MT56" s="132"/>
      <c r="MU56" s="132"/>
      <c r="MV56" s="132"/>
      <c r="MW56" s="132"/>
      <c r="MX56" s="132"/>
      <c r="MY56" s="132"/>
      <c r="MZ56" s="132"/>
      <c r="NA56" s="132"/>
      <c r="NB56" s="133"/>
      <c r="NC56" s="5"/>
      <c r="ND56" s="5"/>
      <c r="NE56" s="5"/>
      <c r="NF56" s="5"/>
      <c r="NG56" s="5"/>
      <c r="NH56" s="27"/>
      <c r="NI56" s="2"/>
      <c r="NJ56" s="121"/>
      <c r="NK56" s="122"/>
      <c r="NL56" s="122"/>
      <c r="NM56" s="122"/>
      <c r="NN56" s="122"/>
      <c r="NO56" s="122"/>
      <c r="NP56" s="122"/>
      <c r="NQ56" s="122"/>
      <c r="NR56" s="122"/>
      <c r="NS56" s="122"/>
      <c r="NT56" s="122"/>
      <c r="NU56" s="122"/>
      <c r="NV56" s="122"/>
      <c r="NW56" s="122"/>
      <c r="NX56" s="123"/>
    </row>
    <row r="57" spans="1:395" ht="13.5" customHeight="1" x14ac:dyDescent="0.15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21"/>
      <c r="NK57" s="122"/>
      <c r="NL57" s="122"/>
      <c r="NM57" s="122"/>
      <c r="NN57" s="122"/>
      <c r="NO57" s="122"/>
      <c r="NP57" s="122"/>
      <c r="NQ57" s="122"/>
      <c r="NR57" s="122"/>
      <c r="NS57" s="122"/>
      <c r="NT57" s="122"/>
      <c r="NU57" s="122"/>
      <c r="NV57" s="122"/>
      <c r="NW57" s="122"/>
      <c r="NX57" s="123"/>
    </row>
    <row r="58" spans="1:395" ht="13.5" customHeight="1" x14ac:dyDescent="0.15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21"/>
      <c r="NK58" s="122"/>
      <c r="NL58" s="122"/>
      <c r="NM58" s="122"/>
      <c r="NN58" s="122"/>
      <c r="NO58" s="122"/>
      <c r="NP58" s="122"/>
      <c r="NQ58" s="122"/>
      <c r="NR58" s="122"/>
      <c r="NS58" s="122"/>
      <c r="NT58" s="122"/>
      <c r="NU58" s="122"/>
      <c r="NV58" s="122"/>
      <c r="NW58" s="122"/>
      <c r="NX58" s="123"/>
    </row>
    <row r="59" spans="1:395" ht="13.5" customHeight="1" x14ac:dyDescent="0.15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21"/>
      <c r="NK59" s="122"/>
      <c r="NL59" s="122"/>
      <c r="NM59" s="122"/>
      <c r="NN59" s="122"/>
      <c r="NO59" s="122"/>
      <c r="NP59" s="122"/>
      <c r="NQ59" s="122"/>
      <c r="NR59" s="122"/>
      <c r="NS59" s="122"/>
      <c r="NT59" s="122"/>
      <c r="NU59" s="122"/>
      <c r="NV59" s="122"/>
      <c r="NW59" s="122"/>
      <c r="NX59" s="123"/>
    </row>
    <row r="60" spans="1:395" ht="13.5" customHeight="1" x14ac:dyDescent="0.15">
      <c r="A60" s="2"/>
      <c r="B60" s="25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3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3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3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5"/>
      <c r="BG60" s="5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3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3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3"/>
      <c r="DB60" s="32"/>
      <c r="DC60" s="32"/>
      <c r="DD60" s="32"/>
      <c r="DE60" s="32"/>
      <c r="DF60" s="32"/>
      <c r="DG60" s="32"/>
      <c r="DH60" s="32"/>
      <c r="DI60" s="32"/>
      <c r="DJ60" s="33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5"/>
      <c r="GQ60" s="5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3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3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3"/>
      <c r="IH60" s="32"/>
      <c r="II60" s="32"/>
      <c r="IJ60" s="32"/>
      <c r="IK60" s="32"/>
      <c r="IL60" s="32"/>
      <c r="IM60" s="32"/>
      <c r="IN60" s="32"/>
      <c r="IO60" s="32"/>
      <c r="IP60" s="32"/>
      <c r="IQ60" s="32"/>
      <c r="IR60" s="32"/>
      <c r="IS60" s="32"/>
      <c r="IT60" s="5"/>
      <c r="IU60" s="5"/>
      <c r="IV60" s="32"/>
      <c r="IW60" s="32"/>
      <c r="IX60" s="32"/>
      <c r="IY60" s="32"/>
      <c r="IZ60" s="32"/>
      <c r="JA60" s="32"/>
      <c r="JB60" s="32"/>
      <c r="JC60" s="32"/>
      <c r="JD60" s="32"/>
      <c r="JE60" s="32"/>
      <c r="JF60" s="32"/>
      <c r="JG60" s="32"/>
      <c r="JH60" s="33"/>
      <c r="JI60" s="32"/>
      <c r="JJ60" s="32"/>
      <c r="JK60" s="32"/>
      <c r="JL60" s="32"/>
      <c r="JM60" s="32"/>
      <c r="JN60" s="32"/>
      <c r="JO60" s="32"/>
      <c r="JP60" s="32"/>
      <c r="JQ60" s="32"/>
      <c r="JR60" s="32"/>
      <c r="JS60" s="32"/>
      <c r="JT60" s="32"/>
      <c r="JU60" s="32"/>
      <c r="JV60" s="32"/>
      <c r="JW60" s="32"/>
      <c r="JX60" s="33"/>
      <c r="JY60" s="32"/>
      <c r="JZ60" s="32"/>
      <c r="KA60" s="32"/>
      <c r="KB60" s="32"/>
      <c r="KC60" s="32"/>
      <c r="KD60" s="32"/>
      <c r="KE60" s="32"/>
      <c r="KF60" s="32"/>
      <c r="KG60" s="32"/>
      <c r="KH60" s="32"/>
      <c r="KI60" s="32"/>
      <c r="KJ60" s="32"/>
      <c r="KK60" s="32"/>
      <c r="KL60" s="32"/>
      <c r="KM60" s="32"/>
      <c r="KN60" s="32"/>
      <c r="KO60" s="33"/>
      <c r="KP60" s="32"/>
      <c r="KQ60" s="32"/>
      <c r="KR60" s="32"/>
      <c r="KS60" s="32"/>
      <c r="KT60" s="32"/>
      <c r="KU60" s="32"/>
      <c r="KV60" s="32"/>
      <c r="KW60" s="32"/>
      <c r="KX60" s="32"/>
      <c r="KY60" s="32"/>
      <c r="KZ60" s="32"/>
      <c r="LA60" s="32"/>
      <c r="LB60" s="5"/>
      <c r="LC60" s="5"/>
      <c r="LD60" s="32"/>
      <c r="LE60" s="32"/>
      <c r="LF60" s="32"/>
      <c r="LG60" s="32"/>
      <c r="LH60" s="32"/>
      <c r="LI60" s="32"/>
      <c r="LJ60" s="32"/>
      <c r="LK60" s="32"/>
      <c r="LL60" s="32"/>
      <c r="LM60" s="32"/>
      <c r="LN60" s="32"/>
      <c r="LO60" s="32"/>
      <c r="LP60" s="32"/>
      <c r="LQ60" s="32"/>
      <c r="LR60" s="32"/>
      <c r="LS60" s="32"/>
      <c r="LT60" s="32"/>
      <c r="LU60" s="32"/>
      <c r="LV60" s="32"/>
      <c r="LW60" s="32"/>
      <c r="LX60" s="32"/>
      <c r="LY60" s="32"/>
      <c r="LZ60" s="32"/>
      <c r="MA60" s="32"/>
      <c r="MB60" s="32"/>
      <c r="MC60" s="32"/>
      <c r="MD60" s="33"/>
      <c r="ME60" s="32"/>
      <c r="MF60" s="32"/>
      <c r="MG60" s="32"/>
      <c r="MH60" s="32"/>
      <c r="MI60" s="32"/>
      <c r="MJ60" s="32"/>
      <c r="MK60" s="32"/>
      <c r="ML60" s="32"/>
      <c r="MM60" s="32"/>
      <c r="MN60" s="32"/>
      <c r="MO60" s="32"/>
      <c r="MP60" s="32"/>
      <c r="MQ60" s="32"/>
      <c r="MR60" s="32"/>
      <c r="MS60" s="32"/>
      <c r="MT60" s="32"/>
      <c r="MU60" s="32"/>
      <c r="MV60" s="32"/>
      <c r="MW60" s="32"/>
      <c r="MX60" s="32"/>
      <c r="MY60" s="32"/>
      <c r="MZ60" s="32"/>
      <c r="NA60" s="32"/>
      <c r="NB60" s="32"/>
      <c r="NC60" s="32"/>
      <c r="ND60" s="32"/>
      <c r="NE60" s="32"/>
      <c r="NF60" s="32"/>
      <c r="NG60" s="32"/>
      <c r="NH60" s="27"/>
      <c r="NI60" s="2"/>
      <c r="NJ60" s="121"/>
      <c r="NK60" s="122"/>
      <c r="NL60" s="122"/>
      <c r="NM60" s="122"/>
      <c r="NN60" s="122"/>
      <c r="NO60" s="122"/>
      <c r="NP60" s="122"/>
      <c r="NQ60" s="122"/>
      <c r="NR60" s="122"/>
      <c r="NS60" s="122"/>
      <c r="NT60" s="122"/>
      <c r="NU60" s="122"/>
      <c r="NV60" s="122"/>
      <c r="NW60" s="122"/>
      <c r="NX60" s="123"/>
    </row>
    <row r="61" spans="1:395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35"/>
      <c r="IX61" s="35"/>
      <c r="IY61" s="35"/>
      <c r="IZ61" s="35"/>
      <c r="JA61" s="35"/>
      <c r="JB61" s="35"/>
      <c r="JC61" s="35"/>
      <c r="JD61" s="35"/>
      <c r="JE61" s="35"/>
      <c r="JF61" s="35"/>
      <c r="JG61" s="35"/>
      <c r="JH61" s="35"/>
      <c r="JI61" s="35"/>
      <c r="JJ61" s="35"/>
      <c r="JK61" s="35"/>
      <c r="JL61" s="35"/>
      <c r="JM61" s="35"/>
      <c r="JN61" s="35"/>
      <c r="JO61" s="35"/>
      <c r="JP61" s="35"/>
      <c r="JQ61" s="35"/>
      <c r="JR61" s="35"/>
      <c r="JS61" s="35"/>
      <c r="JT61" s="35"/>
      <c r="JU61" s="35"/>
      <c r="JV61" s="35"/>
      <c r="JW61" s="35"/>
      <c r="JX61" s="35"/>
      <c r="JY61" s="35"/>
      <c r="JZ61" s="35"/>
      <c r="KA61" s="35"/>
      <c r="KB61" s="35"/>
      <c r="KC61" s="35"/>
      <c r="KD61" s="35"/>
      <c r="KE61" s="35"/>
      <c r="KF61" s="35"/>
      <c r="KG61" s="35"/>
      <c r="KH61" s="35"/>
      <c r="KI61" s="35"/>
      <c r="KJ61" s="35"/>
      <c r="KK61" s="35"/>
      <c r="KL61" s="35"/>
      <c r="KM61" s="35"/>
      <c r="KN61" s="35"/>
      <c r="KO61" s="35"/>
      <c r="KP61" s="35"/>
      <c r="KQ61" s="35"/>
      <c r="KR61" s="35"/>
      <c r="KS61" s="35"/>
      <c r="KT61" s="35"/>
      <c r="KU61" s="35"/>
      <c r="KV61" s="35"/>
      <c r="KW61" s="35"/>
      <c r="KX61" s="35"/>
      <c r="KY61" s="35"/>
      <c r="KZ61" s="35"/>
      <c r="LA61" s="35"/>
      <c r="LB61" s="35"/>
      <c r="LC61" s="35"/>
      <c r="LD61" s="35"/>
      <c r="LE61" s="35"/>
      <c r="LF61" s="35"/>
      <c r="LG61" s="35"/>
      <c r="LH61" s="35"/>
      <c r="LI61" s="35"/>
      <c r="LJ61" s="35"/>
      <c r="LK61" s="35"/>
      <c r="LL61" s="35"/>
      <c r="LM61" s="35"/>
      <c r="LN61" s="35"/>
      <c r="LO61" s="35"/>
      <c r="LP61" s="35"/>
      <c r="LQ61" s="35"/>
      <c r="LR61" s="35"/>
      <c r="LS61" s="35"/>
      <c r="LT61" s="35"/>
      <c r="LU61" s="35"/>
      <c r="LV61" s="35"/>
      <c r="LW61" s="35"/>
      <c r="LX61" s="35"/>
      <c r="LY61" s="35"/>
      <c r="LZ61" s="35"/>
      <c r="MA61" s="35"/>
      <c r="MB61" s="35"/>
      <c r="MC61" s="35"/>
      <c r="MD61" s="35"/>
      <c r="ME61" s="35"/>
      <c r="MF61" s="35"/>
      <c r="MG61" s="35"/>
      <c r="MH61" s="35"/>
      <c r="MI61" s="35"/>
      <c r="MJ61" s="35"/>
      <c r="MK61" s="35"/>
      <c r="ML61" s="35"/>
      <c r="MM61" s="35"/>
      <c r="MN61" s="35"/>
      <c r="MO61" s="35"/>
      <c r="MP61" s="35"/>
      <c r="MQ61" s="35"/>
      <c r="MR61" s="35"/>
      <c r="MS61" s="35"/>
      <c r="MT61" s="35"/>
      <c r="MU61" s="35"/>
      <c r="MV61" s="35"/>
      <c r="MW61" s="35"/>
      <c r="MX61" s="35"/>
      <c r="MY61" s="35"/>
      <c r="MZ61" s="35"/>
      <c r="NA61" s="35"/>
      <c r="NB61" s="35"/>
      <c r="NC61" s="35"/>
      <c r="ND61" s="35"/>
      <c r="NE61" s="35"/>
      <c r="NF61" s="35"/>
      <c r="NG61" s="35"/>
      <c r="NH61" s="36"/>
      <c r="NI61" s="2"/>
      <c r="NJ61" s="121"/>
      <c r="NK61" s="122"/>
      <c r="NL61" s="122"/>
      <c r="NM61" s="122"/>
      <c r="NN61" s="122"/>
      <c r="NO61" s="122"/>
      <c r="NP61" s="122"/>
      <c r="NQ61" s="122"/>
      <c r="NR61" s="122"/>
      <c r="NS61" s="122"/>
      <c r="NT61" s="122"/>
      <c r="NU61" s="122"/>
      <c r="NV61" s="122"/>
      <c r="NW61" s="122"/>
      <c r="NX61" s="123"/>
    </row>
    <row r="62" spans="1:395" ht="13.5" customHeight="1" x14ac:dyDescent="0.15">
      <c r="A62" s="27"/>
      <c r="B62" s="22"/>
      <c r="C62" s="23"/>
      <c r="D62" s="23"/>
      <c r="E62" s="23"/>
      <c r="F62" s="100" t="s">
        <v>79</v>
      </c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  <c r="BK62" s="100"/>
      <c r="BL62" s="100"/>
      <c r="BM62" s="100"/>
      <c r="BN62" s="100"/>
      <c r="BO62" s="100"/>
      <c r="BP62" s="100"/>
      <c r="BQ62" s="100"/>
      <c r="BR62" s="100"/>
      <c r="BS62" s="100"/>
      <c r="BT62" s="100"/>
      <c r="BU62" s="100"/>
      <c r="BV62" s="100"/>
      <c r="BW62" s="100"/>
      <c r="BX62" s="100"/>
      <c r="BY62" s="100"/>
      <c r="BZ62" s="100"/>
      <c r="CA62" s="100"/>
      <c r="CB62" s="100"/>
      <c r="CC62" s="100"/>
      <c r="CD62" s="100"/>
      <c r="CE62" s="100"/>
      <c r="CF62" s="100"/>
      <c r="CG62" s="100"/>
      <c r="CH62" s="100"/>
      <c r="CI62" s="100"/>
      <c r="CJ62" s="100"/>
      <c r="CK62" s="100"/>
      <c r="CL62" s="100"/>
      <c r="CM62" s="100"/>
      <c r="CN62" s="100"/>
      <c r="CO62" s="100"/>
      <c r="CP62" s="100"/>
      <c r="CQ62" s="100"/>
      <c r="CR62" s="100"/>
      <c r="CS62" s="100"/>
      <c r="CT62" s="100"/>
      <c r="CU62" s="100"/>
      <c r="CV62" s="100"/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0"/>
      <c r="IG62" s="100"/>
      <c r="IH62" s="100"/>
      <c r="II62" s="100"/>
      <c r="IJ62" s="100"/>
      <c r="IK62" s="100"/>
      <c r="IL62" s="100"/>
      <c r="IM62" s="100"/>
      <c r="IN62" s="100"/>
      <c r="IO62" s="100"/>
      <c r="IP62" s="100"/>
      <c r="IQ62" s="100"/>
      <c r="IR62" s="100"/>
      <c r="IS62" s="100"/>
      <c r="IT62" s="100"/>
      <c r="IU62" s="100"/>
      <c r="IV62" s="100"/>
      <c r="IW62" s="100"/>
      <c r="IX62" s="100"/>
      <c r="IY62" s="100"/>
      <c r="IZ62" s="100"/>
      <c r="JA62" s="100"/>
      <c r="JB62" s="100"/>
      <c r="JC62" s="100"/>
      <c r="JD62" s="100"/>
      <c r="JE62" s="100"/>
      <c r="JF62" s="100"/>
      <c r="JG62" s="100"/>
      <c r="JH62" s="100"/>
      <c r="JI62" s="100"/>
      <c r="JJ62" s="100"/>
      <c r="JK62" s="100"/>
      <c r="JL62" s="100"/>
      <c r="JM62" s="100"/>
      <c r="JN62" s="100"/>
      <c r="JO62" s="100"/>
      <c r="JP62" s="100"/>
      <c r="JQ62" s="100"/>
      <c r="JR62" s="100"/>
      <c r="JS62" s="100"/>
      <c r="JT62" s="100"/>
      <c r="JU62" s="100"/>
      <c r="JV62" s="100"/>
      <c r="JW62" s="100"/>
      <c r="JX62" s="100"/>
      <c r="JY62" s="100"/>
      <c r="JZ62" s="100"/>
      <c r="KA62" s="100"/>
      <c r="KB62" s="100"/>
      <c r="KC62" s="100"/>
      <c r="KD62" s="100"/>
      <c r="KE62" s="100"/>
      <c r="KF62" s="100"/>
      <c r="KG62" s="100"/>
      <c r="KH62" s="100"/>
      <c r="KI62" s="100"/>
      <c r="KJ62" s="100"/>
      <c r="KK62" s="100"/>
      <c r="KL62" s="100"/>
      <c r="KM62" s="100"/>
      <c r="KN62" s="100"/>
      <c r="KO62" s="100"/>
      <c r="KP62" s="100"/>
      <c r="KQ62" s="100"/>
      <c r="KR62" s="100"/>
      <c r="KS62" s="100"/>
      <c r="KT62" s="100"/>
      <c r="KU62" s="100"/>
      <c r="KV62" s="100"/>
      <c r="KW62" s="100"/>
      <c r="KX62" s="100"/>
      <c r="KY62" s="100"/>
      <c r="KZ62" s="100"/>
      <c r="LA62" s="100"/>
      <c r="LB62" s="100"/>
      <c r="LC62" s="100"/>
      <c r="LD62" s="100"/>
      <c r="LE62" s="100"/>
      <c r="LF62" s="100"/>
      <c r="LG62" s="100"/>
      <c r="LH62" s="100"/>
      <c r="LI62" s="100"/>
      <c r="LJ62" s="100"/>
      <c r="LK62" s="100"/>
      <c r="LL62" s="100"/>
      <c r="LM62" s="100"/>
      <c r="LN62" s="100"/>
      <c r="LO62" s="100"/>
      <c r="LP62" s="100"/>
      <c r="LQ62" s="100"/>
      <c r="LR62" s="100"/>
      <c r="LS62" s="100"/>
      <c r="LT62" s="100"/>
      <c r="LU62" s="100"/>
      <c r="LV62" s="100"/>
      <c r="LW62" s="100"/>
      <c r="LX62" s="100"/>
      <c r="LY62" s="100"/>
      <c r="LZ62" s="100"/>
      <c r="MA62" s="100"/>
      <c r="MB62" s="100"/>
      <c r="MC62" s="100"/>
      <c r="MD62" s="100"/>
      <c r="ME62" s="100"/>
      <c r="MF62" s="100"/>
      <c r="MG62" s="100"/>
      <c r="MH62" s="100"/>
      <c r="MI62" s="100"/>
      <c r="MJ62" s="100"/>
      <c r="MK62" s="100"/>
      <c r="ML62" s="100"/>
      <c r="MM62" s="100"/>
      <c r="MN62" s="100"/>
      <c r="MO62" s="100"/>
      <c r="MP62" s="100"/>
      <c r="MQ62" s="100"/>
      <c r="MR62" s="100"/>
      <c r="MS62" s="100"/>
      <c r="MT62" s="100"/>
      <c r="MU62" s="100"/>
      <c r="MV62" s="100"/>
      <c r="MW62" s="100"/>
      <c r="MX62" s="100"/>
      <c r="MY62" s="100"/>
      <c r="MZ62" s="100"/>
      <c r="NA62" s="100"/>
      <c r="NB62" s="100"/>
      <c r="NC62" s="100"/>
      <c r="ND62" s="100"/>
      <c r="NE62" s="23"/>
      <c r="NF62" s="23"/>
      <c r="NG62" s="23"/>
      <c r="NH62" s="24"/>
      <c r="NI62" s="2"/>
      <c r="NJ62" s="121"/>
      <c r="NK62" s="122"/>
      <c r="NL62" s="122"/>
      <c r="NM62" s="122"/>
      <c r="NN62" s="122"/>
      <c r="NO62" s="122"/>
      <c r="NP62" s="122"/>
      <c r="NQ62" s="122"/>
      <c r="NR62" s="122"/>
      <c r="NS62" s="122"/>
      <c r="NT62" s="122"/>
      <c r="NU62" s="122"/>
      <c r="NV62" s="122"/>
      <c r="NW62" s="122"/>
      <c r="NX62" s="123"/>
    </row>
    <row r="63" spans="1:395" ht="13.5" customHeight="1" x14ac:dyDescent="0.15">
      <c r="A63" s="27"/>
      <c r="B63" s="22"/>
      <c r="C63" s="23"/>
      <c r="D63" s="23"/>
      <c r="E63" s="23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1"/>
      <c r="BQ63" s="101"/>
      <c r="BR63" s="101"/>
      <c r="BS63" s="101"/>
      <c r="BT63" s="101"/>
      <c r="BU63" s="101"/>
      <c r="BV63" s="101"/>
      <c r="BW63" s="101"/>
      <c r="BX63" s="101"/>
      <c r="BY63" s="101"/>
      <c r="BZ63" s="101"/>
      <c r="CA63" s="101"/>
      <c r="CB63" s="101"/>
      <c r="CC63" s="101"/>
      <c r="CD63" s="101"/>
      <c r="CE63" s="101"/>
      <c r="CF63" s="101"/>
      <c r="CG63" s="101"/>
      <c r="CH63" s="101"/>
      <c r="CI63" s="101"/>
      <c r="CJ63" s="101"/>
      <c r="CK63" s="101"/>
      <c r="CL63" s="101"/>
      <c r="CM63" s="101"/>
      <c r="CN63" s="101"/>
      <c r="CO63" s="101"/>
      <c r="CP63" s="101"/>
      <c r="CQ63" s="101"/>
      <c r="CR63" s="101"/>
      <c r="CS63" s="101"/>
      <c r="CT63" s="101"/>
      <c r="CU63" s="101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  <c r="IV63" s="101"/>
      <c r="IW63" s="101"/>
      <c r="IX63" s="101"/>
      <c r="IY63" s="101"/>
      <c r="IZ63" s="101"/>
      <c r="JA63" s="101"/>
      <c r="JB63" s="101"/>
      <c r="JC63" s="101"/>
      <c r="JD63" s="101"/>
      <c r="JE63" s="101"/>
      <c r="JF63" s="101"/>
      <c r="JG63" s="101"/>
      <c r="JH63" s="101"/>
      <c r="JI63" s="101"/>
      <c r="JJ63" s="101"/>
      <c r="JK63" s="101"/>
      <c r="JL63" s="101"/>
      <c r="JM63" s="101"/>
      <c r="JN63" s="101"/>
      <c r="JO63" s="101"/>
      <c r="JP63" s="101"/>
      <c r="JQ63" s="101"/>
      <c r="JR63" s="101"/>
      <c r="JS63" s="101"/>
      <c r="JT63" s="101"/>
      <c r="JU63" s="101"/>
      <c r="JV63" s="101"/>
      <c r="JW63" s="101"/>
      <c r="JX63" s="101"/>
      <c r="JY63" s="101"/>
      <c r="JZ63" s="101"/>
      <c r="KA63" s="101"/>
      <c r="KB63" s="101"/>
      <c r="KC63" s="101"/>
      <c r="KD63" s="101"/>
      <c r="KE63" s="101"/>
      <c r="KF63" s="101"/>
      <c r="KG63" s="101"/>
      <c r="KH63" s="101"/>
      <c r="KI63" s="101"/>
      <c r="KJ63" s="101"/>
      <c r="KK63" s="101"/>
      <c r="KL63" s="101"/>
      <c r="KM63" s="101"/>
      <c r="KN63" s="101"/>
      <c r="KO63" s="101"/>
      <c r="KP63" s="101"/>
      <c r="KQ63" s="101"/>
      <c r="KR63" s="101"/>
      <c r="KS63" s="101"/>
      <c r="KT63" s="101"/>
      <c r="KU63" s="101"/>
      <c r="KV63" s="101"/>
      <c r="KW63" s="101"/>
      <c r="KX63" s="101"/>
      <c r="KY63" s="101"/>
      <c r="KZ63" s="101"/>
      <c r="LA63" s="101"/>
      <c r="LB63" s="101"/>
      <c r="LC63" s="101"/>
      <c r="LD63" s="101"/>
      <c r="LE63" s="101"/>
      <c r="LF63" s="101"/>
      <c r="LG63" s="101"/>
      <c r="LH63" s="101"/>
      <c r="LI63" s="101"/>
      <c r="LJ63" s="101"/>
      <c r="LK63" s="101"/>
      <c r="LL63" s="101"/>
      <c r="LM63" s="101"/>
      <c r="LN63" s="101"/>
      <c r="LO63" s="101"/>
      <c r="LP63" s="101"/>
      <c r="LQ63" s="101"/>
      <c r="LR63" s="101"/>
      <c r="LS63" s="101"/>
      <c r="LT63" s="101"/>
      <c r="LU63" s="101"/>
      <c r="LV63" s="101"/>
      <c r="LW63" s="101"/>
      <c r="LX63" s="101"/>
      <c r="LY63" s="101"/>
      <c r="LZ63" s="101"/>
      <c r="MA63" s="101"/>
      <c r="MB63" s="101"/>
      <c r="MC63" s="101"/>
      <c r="MD63" s="101"/>
      <c r="ME63" s="101"/>
      <c r="MF63" s="101"/>
      <c r="MG63" s="101"/>
      <c r="MH63" s="101"/>
      <c r="MI63" s="101"/>
      <c r="MJ63" s="101"/>
      <c r="MK63" s="101"/>
      <c r="ML63" s="101"/>
      <c r="MM63" s="101"/>
      <c r="MN63" s="101"/>
      <c r="MO63" s="101"/>
      <c r="MP63" s="101"/>
      <c r="MQ63" s="101"/>
      <c r="MR63" s="101"/>
      <c r="MS63" s="101"/>
      <c r="MT63" s="101"/>
      <c r="MU63" s="101"/>
      <c r="MV63" s="101"/>
      <c r="MW63" s="101"/>
      <c r="MX63" s="101"/>
      <c r="MY63" s="101"/>
      <c r="MZ63" s="101"/>
      <c r="NA63" s="101"/>
      <c r="NB63" s="101"/>
      <c r="NC63" s="101"/>
      <c r="ND63" s="101"/>
      <c r="NE63" s="23"/>
      <c r="NF63" s="23"/>
      <c r="NG63" s="23"/>
      <c r="NH63" s="24"/>
      <c r="NI63" s="2"/>
      <c r="NJ63" s="121"/>
      <c r="NK63" s="122"/>
      <c r="NL63" s="122"/>
      <c r="NM63" s="122"/>
      <c r="NN63" s="122"/>
      <c r="NO63" s="122"/>
      <c r="NP63" s="122"/>
      <c r="NQ63" s="122"/>
      <c r="NR63" s="122"/>
      <c r="NS63" s="122"/>
      <c r="NT63" s="122"/>
      <c r="NU63" s="122"/>
      <c r="NV63" s="122"/>
      <c r="NW63" s="122"/>
      <c r="NX63" s="123"/>
    </row>
    <row r="64" spans="1:395" ht="13.5" customHeight="1" x14ac:dyDescent="0.15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21"/>
      <c r="NK64" s="122"/>
      <c r="NL64" s="122"/>
      <c r="NM64" s="122"/>
      <c r="NN64" s="122"/>
      <c r="NO64" s="122"/>
      <c r="NP64" s="122"/>
      <c r="NQ64" s="122"/>
      <c r="NR64" s="122"/>
      <c r="NS64" s="122"/>
      <c r="NT64" s="122"/>
      <c r="NU64" s="122"/>
      <c r="NV64" s="122"/>
      <c r="NW64" s="122"/>
      <c r="NX64" s="123"/>
    </row>
    <row r="65" spans="1:388" ht="13.5" customHeight="1" x14ac:dyDescent="0.15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21"/>
      <c r="NK65" s="122"/>
      <c r="NL65" s="122"/>
      <c r="NM65" s="122"/>
      <c r="NN65" s="122"/>
      <c r="NO65" s="122"/>
      <c r="NP65" s="122"/>
      <c r="NQ65" s="122"/>
      <c r="NR65" s="122"/>
      <c r="NS65" s="122"/>
      <c r="NT65" s="122"/>
      <c r="NU65" s="122"/>
      <c r="NV65" s="122"/>
      <c r="NW65" s="122"/>
      <c r="NX65" s="123"/>
    </row>
    <row r="66" spans="1:388" ht="13.5" customHeight="1" x14ac:dyDescent="0.15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21"/>
      <c r="NK66" s="122"/>
      <c r="NL66" s="122"/>
      <c r="NM66" s="122"/>
      <c r="NN66" s="122"/>
      <c r="NO66" s="122"/>
      <c r="NP66" s="122"/>
      <c r="NQ66" s="122"/>
      <c r="NR66" s="122"/>
      <c r="NS66" s="122"/>
      <c r="NT66" s="122"/>
      <c r="NU66" s="122"/>
      <c r="NV66" s="122"/>
      <c r="NW66" s="122"/>
      <c r="NX66" s="123"/>
    </row>
    <row r="67" spans="1:388" ht="13.5" customHeight="1" x14ac:dyDescent="0.15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4"/>
      <c r="NK67" s="125"/>
      <c r="NL67" s="125"/>
      <c r="NM67" s="125"/>
      <c r="NN67" s="125"/>
      <c r="NO67" s="125"/>
      <c r="NP67" s="125"/>
      <c r="NQ67" s="125"/>
      <c r="NR67" s="125"/>
      <c r="NS67" s="125"/>
      <c r="NT67" s="125"/>
      <c r="NU67" s="125"/>
      <c r="NV67" s="125"/>
      <c r="NW67" s="125"/>
      <c r="NX67" s="126"/>
    </row>
    <row r="68" spans="1:388" ht="13.5" customHeight="1" x14ac:dyDescent="0.15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4" t="s">
        <v>80</v>
      </c>
      <c r="NK68" s="135"/>
      <c r="NL68" s="135"/>
      <c r="NM68" s="135"/>
      <c r="NN68" s="135"/>
      <c r="NO68" s="135"/>
      <c r="NP68" s="135"/>
      <c r="NQ68" s="135"/>
      <c r="NR68" s="135"/>
      <c r="NS68" s="135"/>
      <c r="NT68" s="135"/>
      <c r="NU68" s="135"/>
      <c r="NV68" s="135"/>
      <c r="NW68" s="135"/>
      <c r="NX68" s="136"/>
    </row>
    <row r="69" spans="1:388" ht="13.5" customHeight="1" x14ac:dyDescent="0.15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7"/>
      <c r="NH69" s="27"/>
      <c r="NI69" s="2"/>
      <c r="NJ69" s="137"/>
      <c r="NK69" s="138"/>
      <c r="NL69" s="138"/>
      <c r="NM69" s="138"/>
      <c r="NN69" s="138"/>
      <c r="NO69" s="138"/>
      <c r="NP69" s="138"/>
      <c r="NQ69" s="138"/>
      <c r="NR69" s="138"/>
      <c r="NS69" s="138"/>
      <c r="NT69" s="138"/>
      <c r="NU69" s="138"/>
      <c r="NV69" s="138"/>
      <c r="NW69" s="138"/>
      <c r="NX69" s="139"/>
    </row>
    <row r="70" spans="1:388" ht="13.5" customHeight="1" x14ac:dyDescent="0.15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7"/>
      <c r="NH70" s="27"/>
      <c r="NI70" s="2"/>
      <c r="NJ70" s="143" t="s">
        <v>176</v>
      </c>
      <c r="NK70" s="144"/>
      <c r="NL70" s="144"/>
      <c r="NM70" s="144"/>
      <c r="NN70" s="144"/>
      <c r="NO70" s="144"/>
      <c r="NP70" s="144"/>
      <c r="NQ70" s="144"/>
      <c r="NR70" s="144"/>
      <c r="NS70" s="144"/>
      <c r="NT70" s="144"/>
      <c r="NU70" s="144"/>
      <c r="NV70" s="144"/>
      <c r="NW70" s="144"/>
      <c r="NX70" s="145"/>
    </row>
    <row r="71" spans="1:388" ht="13.5" customHeight="1" x14ac:dyDescent="0.15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7"/>
      <c r="NH71" s="27"/>
      <c r="NI71" s="2"/>
      <c r="NJ71" s="143"/>
      <c r="NK71" s="144"/>
      <c r="NL71" s="144"/>
      <c r="NM71" s="144"/>
      <c r="NN71" s="144"/>
      <c r="NO71" s="144"/>
      <c r="NP71" s="144"/>
      <c r="NQ71" s="144"/>
      <c r="NR71" s="144"/>
      <c r="NS71" s="144"/>
      <c r="NT71" s="144"/>
      <c r="NU71" s="144"/>
      <c r="NV71" s="144"/>
      <c r="NW71" s="144"/>
      <c r="NX71" s="145"/>
    </row>
    <row r="72" spans="1:388" ht="13.5" customHeight="1" x14ac:dyDescent="0.15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7"/>
      <c r="NH72" s="27"/>
      <c r="NI72" s="2"/>
      <c r="NJ72" s="143"/>
      <c r="NK72" s="144"/>
      <c r="NL72" s="144"/>
      <c r="NM72" s="144"/>
      <c r="NN72" s="144"/>
      <c r="NO72" s="144"/>
      <c r="NP72" s="144"/>
      <c r="NQ72" s="144"/>
      <c r="NR72" s="144"/>
      <c r="NS72" s="144"/>
      <c r="NT72" s="144"/>
      <c r="NU72" s="144"/>
      <c r="NV72" s="144"/>
      <c r="NW72" s="144"/>
      <c r="NX72" s="145"/>
    </row>
    <row r="73" spans="1:388" ht="13.5" customHeight="1" x14ac:dyDescent="0.15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3"/>
      <c r="NK73" s="144"/>
      <c r="NL73" s="144"/>
      <c r="NM73" s="144"/>
      <c r="NN73" s="144"/>
      <c r="NO73" s="144"/>
      <c r="NP73" s="144"/>
      <c r="NQ73" s="144"/>
      <c r="NR73" s="144"/>
      <c r="NS73" s="144"/>
      <c r="NT73" s="144"/>
      <c r="NU73" s="144"/>
      <c r="NV73" s="144"/>
      <c r="NW73" s="144"/>
      <c r="NX73" s="145"/>
    </row>
    <row r="74" spans="1:388" ht="13.5" customHeight="1" x14ac:dyDescent="0.15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3"/>
      <c r="NK74" s="144"/>
      <c r="NL74" s="144"/>
      <c r="NM74" s="144"/>
      <c r="NN74" s="144"/>
      <c r="NO74" s="144"/>
      <c r="NP74" s="144"/>
      <c r="NQ74" s="144"/>
      <c r="NR74" s="144"/>
      <c r="NS74" s="144"/>
      <c r="NT74" s="144"/>
      <c r="NU74" s="144"/>
      <c r="NV74" s="144"/>
      <c r="NW74" s="144"/>
      <c r="NX74" s="145"/>
    </row>
    <row r="75" spans="1:388" ht="13.5" customHeight="1" x14ac:dyDescent="0.15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3"/>
      <c r="NK75" s="144"/>
      <c r="NL75" s="144"/>
      <c r="NM75" s="144"/>
      <c r="NN75" s="144"/>
      <c r="NO75" s="144"/>
      <c r="NP75" s="144"/>
      <c r="NQ75" s="144"/>
      <c r="NR75" s="144"/>
      <c r="NS75" s="144"/>
      <c r="NT75" s="144"/>
      <c r="NU75" s="144"/>
      <c r="NV75" s="144"/>
      <c r="NW75" s="144"/>
      <c r="NX75" s="145"/>
    </row>
    <row r="76" spans="1:388" ht="13.5" customHeight="1" x14ac:dyDescent="0.15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3"/>
      <c r="NK76" s="144"/>
      <c r="NL76" s="144"/>
      <c r="NM76" s="144"/>
      <c r="NN76" s="144"/>
      <c r="NO76" s="144"/>
      <c r="NP76" s="144"/>
      <c r="NQ76" s="144"/>
      <c r="NR76" s="144"/>
      <c r="NS76" s="144"/>
      <c r="NT76" s="144"/>
      <c r="NU76" s="144"/>
      <c r="NV76" s="144"/>
      <c r="NW76" s="144"/>
      <c r="NX76" s="145"/>
    </row>
    <row r="77" spans="1:388" ht="13.5" customHeight="1" x14ac:dyDescent="0.15">
      <c r="A77" s="2"/>
      <c r="B77" s="25"/>
      <c r="C77" s="5"/>
      <c r="D77" s="5"/>
      <c r="E77" s="5"/>
      <c r="F77" s="5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3"/>
      <c r="NK77" s="144"/>
      <c r="NL77" s="144"/>
      <c r="NM77" s="144"/>
      <c r="NN77" s="144"/>
      <c r="NO77" s="144"/>
      <c r="NP77" s="144"/>
      <c r="NQ77" s="144"/>
      <c r="NR77" s="144"/>
      <c r="NS77" s="144"/>
      <c r="NT77" s="144"/>
      <c r="NU77" s="144"/>
      <c r="NV77" s="144"/>
      <c r="NW77" s="144"/>
      <c r="NX77" s="145"/>
    </row>
    <row r="78" spans="1:388" ht="13.5" customHeight="1" x14ac:dyDescent="0.15">
      <c r="A78" s="2"/>
      <c r="B78" s="25"/>
      <c r="C78" s="5"/>
      <c r="D78" s="5"/>
      <c r="E78" s="5"/>
      <c r="F78" s="5"/>
      <c r="G78" s="38"/>
      <c r="H78" s="38"/>
      <c r="I78" s="5"/>
      <c r="J78" s="30"/>
      <c r="K78" s="30"/>
      <c r="L78" s="30"/>
      <c r="M78" s="30"/>
      <c r="N78" s="30"/>
      <c r="O78" s="30"/>
      <c r="P78" s="30"/>
      <c r="Q78" s="30"/>
      <c r="R78" s="39"/>
      <c r="S78" s="39"/>
      <c r="T78" s="39"/>
      <c r="U78" s="149">
        <f>データ!$B$11</f>
        <v>41640</v>
      </c>
      <c r="V78" s="149"/>
      <c r="W78" s="149"/>
      <c r="X78" s="149"/>
      <c r="Y78" s="149"/>
      <c r="Z78" s="149"/>
      <c r="AA78" s="149"/>
      <c r="AB78" s="149"/>
      <c r="AC78" s="149"/>
      <c r="AD78" s="149"/>
      <c r="AE78" s="149"/>
      <c r="AF78" s="149"/>
      <c r="AG78" s="149"/>
      <c r="AH78" s="149"/>
      <c r="AI78" s="149"/>
      <c r="AJ78" s="149"/>
      <c r="AK78" s="149"/>
      <c r="AL78" s="149"/>
      <c r="AM78" s="149"/>
      <c r="AN78" s="149">
        <f>データ!$C$11</f>
        <v>42005</v>
      </c>
      <c r="AO78" s="149"/>
      <c r="AP78" s="149"/>
      <c r="AQ78" s="149"/>
      <c r="AR78" s="149"/>
      <c r="AS78" s="149"/>
      <c r="AT78" s="149"/>
      <c r="AU78" s="149"/>
      <c r="AV78" s="149"/>
      <c r="AW78" s="149"/>
      <c r="AX78" s="149"/>
      <c r="AY78" s="149"/>
      <c r="AZ78" s="149"/>
      <c r="BA78" s="149"/>
      <c r="BB78" s="149"/>
      <c r="BC78" s="149"/>
      <c r="BD78" s="149"/>
      <c r="BE78" s="149"/>
      <c r="BF78" s="149"/>
      <c r="BG78" s="149">
        <f>データ!$D$11</f>
        <v>42370</v>
      </c>
      <c r="BH78" s="149"/>
      <c r="BI78" s="149"/>
      <c r="BJ78" s="149"/>
      <c r="BK78" s="149"/>
      <c r="BL78" s="149"/>
      <c r="BM78" s="149"/>
      <c r="BN78" s="149"/>
      <c r="BO78" s="149"/>
      <c r="BP78" s="149"/>
      <c r="BQ78" s="149"/>
      <c r="BR78" s="149"/>
      <c r="BS78" s="149"/>
      <c r="BT78" s="149"/>
      <c r="BU78" s="149"/>
      <c r="BV78" s="149"/>
      <c r="BW78" s="149"/>
      <c r="BX78" s="149"/>
      <c r="BY78" s="149"/>
      <c r="BZ78" s="149">
        <f>データ!$E$11</f>
        <v>42736</v>
      </c>
      <c r="CA78" s="149"/>
      <c r="CB78" s="149"/>
      <c r="CC78" s="149"/>
      <c r="CD78" s="149"/>
      <c r="CE78" s="149"/>
      <c r="CF78" s="149"/>
      <c r="CG78" s="149"/>
      <c r="CH78" s="149"/>
      <c r="CI78" s="149"/>
      <c r="CJ78" s="149"/>
      <c r="CK78" s="149"/>
      <c r="CL78" s="149"/>
      <c r="CM78" s="149"/>
      <c r="CN78" s="149"/>
      <c r="CO78" s="149"/>
      <c r="CP78" s="149"/>
      <c r="CQ78" s="149"/>
      <c r="CR78" s="149"/>
      <c r="CS78" s="149">
        <f>データ!$F$11</f>
        <v>43101</v>
      </c>
      <c r="CT78" s="149"/>
      <c r="CU78" s="149"/>
      <c r="CV78" s="149"/>
      <c r="CW78" s="149"/>
      <c r="CX78" s="149"/>
      <c r="CY78" s="149"/>
      <c r="CZ78" s="149"/>
      <c r="DA78" s="149"/>
      <c r="DB78" s="149"/>
      <c r="DC78" s="149"/>
      <c r="DD78" s="149"/>
      <c r="DE78" s="149"/>
      <c r="DF78" s="149"/>
      <c r="DG78" s="149"/>
      <c r="DH78" s="149"/>
      <c r="DI78" s="149"/>
      <c r="DJ78" s="149"/>
      <c r="DK78" s="149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D78" s="30"/>
      <c r="EE78" s="30"/>
      <c r="EF78" s="30"/>
      <c r="EG78" s="30"/>
      <c r="EH78" s="30"/>
      <c r="EI78" s="30"/>
      <c r="EJ78" s="30"/>
      <c r="EK78" s="30"/>
      <c r="EL78" s="39"/>
      <c r="EM78" s="39"/>
      <c r="EN78" s="39"/>
      <c r="EO78" s="149">
        <f>データ!$B$11</f>
        <v>41640</v>
      </c>
      <c r="EP78" s="149"/>
      <c r="EQ78" s="149"/>
      <c r="ER78" s="149"/>
      <c r="ES78" s="149"/>
      <c r="ET78" s="149"/>
      <c r="EU78" s="149"/>
      <c r="EV78" s="149"/>
      <c r="EW78" s="149"/>
      <c r="EX78" s="149"/>
      <c r="EY78" s="149"/>
      <c r="EZ78" s="149"/>
      <c r="FA78" s="149"/>
      <c r="FB78" s="149"/>
      <c r="FC78" s="149"/>
      <c r="FD78" s="149"/>
      <c r="FE78" s="149"/>
      <c r="FF78" s="149"/>
      <c r="FG78" s="149"/>
      <c r="FH78" s="149">
        <f>データ!$C$11</f>
        <v>42005</v>
      </c>
      <c r="FI78" s="149"/>
      <c r="FJ78" s="149"/>
      <c r="FK78" s="149"/>
      <c r="FL78" s="149"/>
      <c r="FM78" s="149"/>
      <c r="FN78" s="149"/>
      <c r="FO78" s="149"/>
      <c r="FP78" s="149"/>
      <c r="FQ78" s="149"/>
      <c r="FR78" s="149"/>
      <c r="FS78" s="149"/>
      <c r="FT78" s="149"/>
      <c r="FU78" s="149"/>
      <c r="FV78" s="149"/>
      <c r="FW78" s="149"/>
      <c r="FX78" s="149"/>
      <c r="FY78" s="149"/>
      <c r="FZ78" s="149"/>
      <c r="GA78" s="149">
        <f>データ!$D$11</f>
        <v>42370</v>
      </c>
      <c r="GB78" s="149"/>
      <c r="GC78" s="149"/>
      <c r="GD78" s="149"/>
      <c r="GE78" s="149"/>
      <c r="GF78" s="149"/>
      <c r="GG78" s="149"/>
      <c r="GH78" s="149"/>
      <c r="GI78" s="149"/>
      <c r="GJ78" s="149"/>
      <c r="GK78" s="149"/>
      <c r="GL78" s="149"/>
      <c r="GM78" s="149"/>
      <c r="GN78" s="149"/>
      <c r="GO78" s="149"/>
      <c r="GP78" s="149"/>
      <c r="GQ78" s="149"/>
      <c r="GR78" s="149"/>
      <c r="GS78" s="149"/>
      <c r="GT78" s="149">
        <f>データ!$E$11</f>
        <v>42736</v>
      </c>
      <c r="GU78" s="149"/>
      <c r="GV78" s="149"/>
      <c r="GW78" s="149"/>
      <c r="GX78" s="149"/>
      <c r="GY78" s="149"/>
      <c r="GZ78" s="149"/>
      <c r="HA78" s="149"/>
      <c r="HB78" s="149"/>
      <c r="HC78" s="149"/>
      <c r="HD78" s="149"/>
      <c r="HE78" s="149"/>
      <c r="HF78" s="149"/>
      <c r="HG78" s="149"/>
      <c r="HH78" s="149"/>
      <c r="HI78" s="149"/>
      <c r="HJ78" s="149"/>
      <c r="HK78" s="149"/>
      <c r="HL78" s="149"/>
      <c r="HM78" s="149">
        <f>データ!$F$11</f>
        <v>43101</v>
      </c>
      <c r="HN78" s="149"/>
      <c r="HO78" s="149"/>
      <c r="HP78" s="149"/>
      <c r="HQ78" s="149"/>
      <c r="HR78" s="149"/>
      <c r="HS78" s="149"/>
      <c r="HT78" s="149"/>
      <c r="HU78" s="149"/>
      <c r="HV78" s="149"/>
      <c r="HW78" s="149"/>
      <c r="HX78" s="149"/>
      <c r="HY78" s="149"/>
      <c r="HZ78" s="149"/>
      <c r="IA78" s="149"/>
      <c r="IB78" s="149"/>
      <c r="IC78" s="149"/>
      <c r="ID78" s="149"/>
      <c r="IE78" s="149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Y78" s="30"/>
      <c r="IZ78" s="30"/>
      <c r="JA78" s="30"/>
      <c r="JB78" s="30"/>
      <c r="JC78" s="30"/>
      <c r="JD78" s="30"/>
      <c r="JE78" s="30"/>
      <c r="JF78" s="30"/>
      <c r="JG78" s="39"/>
      <c r="JH78" s="39"/>
      <c r="JI78" s="39"/>
      <c r="JJ78" s="149">
        <f>データ!$B$11</f>
        <v>41640</v>
      </c>
      <c r="JK78" s="149"/>
      <c r="JL78" s="149"/>
      <c r="JM78" s="149"/>
      <c r="JN78" s="149"/>
      <c r="JO78" s="149"/>
      <c r="JP78" s="149"/>
      <c r="JQ78" s="149"/>
      <c r="JR78" s="149"/>
      <c r="JS78" s="149"/>
      <c r="JT78" s="149"/>
      <c r="JU78" s="149"/>
      <c r="JV78" s="149"/>
      <c r="JW78" s="149"/>
      <c r="JX78" s="149"/>
      <c r="JY78" s="149"/>
      <c r="JZ78" s="149"/>
      <c r="KA78" s="149"/>
      <c r="KB78" s="149"/>
      <c r="KC78" s="149">
        <f>データ!$C$11</f>
        <v>42005</v>
      </c>
      <c r="KD78" s="149"/>
      <c r="KE78" s="149"/>
      <c r="KF78" s="149"/>
      <c r="KG78" s="149"/>
      <c r="KH78" s="149"/>
      <c r="KI78" s="149"/>
      <c r="KJ78" s="149"/>
      <c r="KK78" s="149"/>
      <c r="KL78" s="149"/>
      <c r="KM78" s="149"/>
      <c r="KN78" s="149"/>
      <c r="KO78" s="149"/>
      <c r="KP78" s="149"/>
      <c r="KQ78" s="149"/>
      <c r="KR78" s="149"/>
      <c r="KS78" s="149"/>
      <c r="KT78" s="149"/>
      <c r="KU78" s="149"/>
      <c r="KV78" s="149">
        <f>データ!$D$11</f>
        <v>42370</v>
      </c>
      <c r="KW78" s="149"/>
      <c r="KX78" s="149"/>
      <c r="KY78" s="149"/>
      <c r="KZ78" s="149"/>
      <c r="LA78" s="149"/>
      <c r="LB78" s="149"/>
      <c r="LC78" s="149"/>
      <c r="LD78" s="149"/>
      <c r="LE78" s="149"/>
      <c r="LF78" s="149"/>
      <c r="LG78" s="149"/>
      <c r="LH78" s="149"/>
      <c r="LI78" s="149"/>
      <c r="LJ78" s="149"/>
      <c r="LK78" s="149"/>
      <c r="LL78" s="149"/>
      <c r="LM78" s="149"/>
      <c r="LN78" s="149"/>
      <c r="LO78" s="149">
        <f>データ!$E$11</f>
        <v>42736</v>
      </c>
      <c r="LP78" s="149"/>
      <c r="LQ78" s="149"/>
      <c r="LR78" s="149"/>
      <c r="LS78" s="149"/>
      <c r="LT78" s="149"/>
      <c r="LU78" s="149"/>
      <c r="LV78" s="149"/>
      <c r="LW78" s="149"/>
      <c r="LX78" s="149"/>
      <c r="LY78" s="149"/>
      <c r="LZ78" s="149"/>
      <c r="MA78" s="149"/>
      <c r="MB78" s="149"/>
      <c r="MC78" s="149"/>
      <c r="MD78" s="149"/>
      <c r="ME78" s="149"/>
      <c r="MF78" s="149"/>
      <c r="MG78" s="149"/>
      <c r="MH78" s="149">
        <f>データ!$F$11</f>
        <v>43101</v>
      </c>
      <c r="MI78" s="149"/>
      <c r="MJ78" s="149"/>
      <c r="MK78" s="149"/>
      <c r="ML78" s="149"/>
      <c r="MM78" s="149"/>
      <c r="MN78" s="149"/>
      <c r="MO78" s="149"/>
      <c r="MP78" s="149"/>
      <c r="MQ78" s="149"/>
      <c r="MR78" s="149"/>
      <c r="MS78" s="149"/>
      <c r="MT78" s="149"/>
      <c r="MU78" s="149"/>
      <c r="MV78" s="149"/>
      <c r="MW78" s="149"/>
      <c r="MX78" s="149"/>
      <c r="MY78" s="149"/>
      <c r="MZ78" s="149"/>
      <c r="NA78" s="5"/>
      <c r="NB78" s="5"/>
      <c r="NC78" s="5"/>
      <c r="ND78" s="5"/>
      <c r="NE78" s="5"/>
      <c r="NF78" s="5"/>
      <c r="NG78" s="41"/>
      <c r="NH78" s="27"/>
      <c r="NI78" s="2"/>
      <c r="NJ78" s="143"/>
      <c r="NK78" s="144"/>
      <c r="NL78" s="144"/>
      <c r="NM78" s="144"/>
      <c r="NN78" s="144"/>
      <c r="NO78" s="144"/>
      <c r="NP78" s="144"/>
      <c r="NQ78" s="144"/>
      <c r="NR78" s="144"/>
      <c r="NS78" s="144"/>
      <c r="NT78" s="144"/>
      <c r="NU78" s="144"/>
      <c r="NV78" s="144"/>
      <c r="NW78" s="144"/>
      <c r="NX78" s="145"/>
    </row>
    <row r="79" spans="1:388" ht="13.5" customHeight="1" x14ac:dyDescent="0.15">
      <c r="A79" s="2"/>
      <c r="B79" s="25"/>
      <c r="C79" s="5"/>
      <c r="D79" s="5"/>
      <c r="E79" s="5"/>
      <c r="F79" s="5"/>
      <c r="G79" s="38"/>
      <c r="H79" s="38"/>
      <c r="I79" s="42"/>
      <c r="J79" s="150" t="s">
        <v>55</v>
      </c>
      <c r="K79" s="151"/>
      <c r="L79" s="151"/>
      <c r="M79" s="151"/>
      <c r="N79" s="151"/>
      <c r="O79" s="151"/>
      <c r="P79" s="151"/>
      <c r="Q79" s="151"/>
      <c r="R79" s="151"/>
      <c r="S79" s="151"/>
      <c r="T79" s="152"/>
      <c r="U79" s="153">
        <f>データ!DR7</f>
        <v>38.200000000000003</v>
      </c>
      <c r="V79" s="153"/>
      <c r="W79" s="153"/>
      <c r="X79" s="153"/>
      <c r="Y79" s="153"/>
      <c r="Z79" s="153"/>
      <c r="AA79" s="153"/>
      <c r="AB79" s="153"/>
      <c r="AC79" s="153"/>
      <c r="AD79" s="153"/>
      <c r="AE79" s="153"/>
      <c r="AF79" s="153"/>
      <c r="AG79" s="153"/>
      <c r="AH79" s="153"/>
      <c r="AI79" s="153"/>
      <c r="AJ79" s="153"/>
      <c r="AK79" s="153"/>
      <c r="AL79" s="153"/>
      <c r="AM79" s="153"/>
      <c r="AN79" s="153">
        <f>データ!DS7</f>
        <v>39.799999999999997</v>
      </c>
      <c r="AO79" s="153"/>
      <c r="AP79" s="153"/>
      <c r="AQ79" s="153"/>
      <c r="AR79" s="153"/>
      <c r="AS79" s="153"/>
      <c r="AT79" s="153"/>
      <c r="AU79" s="153"/>
      <c r="AV79" s="153"/>
      <c r="AW79" s="153"/>
      <c r="AX79" s="153"/>
      <c r="AY79" s="153"/>
      <c r="AZ79" s="153"/>
      <c r="BA79" s="153"/>
      <c r="BB79" s="153"/>
      <c r="BC79" s="153"/>
      <c r="BD79" s="153"/>
      <c r="BE79" s="153"/>
      <c r="BF79" s="153"/>
      <c r="BG79" s="153">
        <f>データ!DT7</f>
        <v>42.6</v>
      </c>
      <c r="BH79" s="153"/>
      <c r="BI79" s="153"/>
      <c r="BJ79" s="153"/>
      <c r="BK79" s="153"/>
      <c r="BL79" s="153"/>
      <c r="BM79" s="153"/>
      <c r="BN79" s="153"/>
      <c r="BO79" s="153"/>
      <c r="BP79" s="153"/>
      <c r="BQ79" s="153"/>
      <c r="BR79" s="153"/>
      <c r="BS79" s="153"/>
      <c r="BT79" s="153"/>
      <c r="BU79" s="153"/>
      <c r="BV79" s="153"/>
      <c r="BW79" s="153"/>
      <c r="BX79" s="153"/>
      <c r="BY79" s="153"/>
      <c r="BZ79" s="153">
        <f>データ!DU7</f>
        <v>45</v>
      </c>
      <c r="CA79" s="153"/>
      <c r="CB79" s="153"/>
      <c r="CC79" s="153"/>
      <c r="CD79" s="153"/>
      <c r="CE79" s="153"/>
      <c r="CF79" s="153"/>
      <c r="CG79" s="153"/>
      <c r="CH79" s="153"/>
      <c r="CI79" s="153"/>
      <c r="CJ79" s="153"/>
      <c r="CK79" s="153"/>
      <c r="CL79" s="153"/>
      <c r="CM79" s="153"/>
      <c r="CN79" s="153"/>
      <c r="CO79" s="153"/>
      <c r="CP79" s="153"/>
      <c r="CQ79" s="153"/>
      <c r="CR79" s="153"/>
      <c r="CS79" s="153">
        <f>データ!DV7</f>
        <v>46.3</v>
      </c>
      <c r="CT79" s="153"/>
      <c r="CU79" s="153"/>
      <c r="CV79" s="153"/>
      <c r="CW79" s="153"/>
      <c r="CX79" s="153"/>
      <c r="CY79" s="153"/>
      <c r="CZ79" s="153"/>
      <c r="DA79" s="153"/>
      <c r="DB79" s="153"/>
      <c r="DC79" s="153"/>
      <c r="DD79" s="153"/>
      <c r="DE79" s="153"/>
      <c r="DF79" s="153"/>
      <c r="DG79" s="153"/>
      <c r="DH79" s="153"/>
      <c r="DI79" s="153"/>
      <c r="DJ79" s="153"/>
      <c r="DK79" s="153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D79" s="150" t="s">
        <v>55</v>
      </c>
      <c r="EE79" s="151"/>
      <c r="EF79" s="151"/>
      <c r="EG79" s="151"/>
      <c r="EH79" s="151"/>
      <c r="EI79" s="151"/>
      <c r="EJ79" s="151"/>
      <c r="EK79" s="151"/>
      <c r="EL79" s="151"/>
      <c r="EM79" s="151"/>
      <c r="EN79" s="152"/>
      <c r="EO79" s="153">
        <f>データ!EC7</f>
        <v>67.400000000000006</v>
      </c>
      <c r="EP79" s="153"/>
      <c r="EQ79" s="153"/>
      <c r="ER79" s="153"/>
      <c r="ES79" s="153"/>
      <c r="ET79" s="153"/>
      <c r="EU79" s="153"/>
      <c r="EV79" s="153"/>
      <c r="EW79" s="153"/>
      <c r="EX79" s="153"/>
      <c r="EY79" s="153"/>
      <c r="EZ79" s="153"/>
      <c r="FA79" s="153"/>
      <c r="FB79" s="153"/>
      <c r="FC79" s="153"/>
      <c r="FD79" s="153"/>
      <c r="FE79" s="153"/>
      <c r="FF79" s="153"/>
      <c r="FG79" s="153"/>
      <c r="FH79" s="153">
        <f>データ!ED7</f>
        <v>67.3</v>
      </c>
      <c r="FI79" s="153"/>
      <c r="FJ79" s="153"/>
      <c r="FK79" s="153"/>
      <c r="FL79" s="153"/>
      <c r="FM79" s="153"/>
      <c r="FN79" s="153"/>
      <c r="FO79" s="153"/>
      <c r="FP79" s="153"/>
      <c r="FQ79" s="153"/>
      <c r="FR79" s="153"/>
      <c r="FS79" s="153"/>
      <c r="FT79" s="153"/>
      <c r="FU79" s="153"/>
      <c r="FV79" s="153"/>
      <c r="FW79" s="153"/>
      <c r="FX79" s="153"/>
      <c r="FY79" s="153"/>
      <c r="FZ79" s="153"/>
      <c r="GA79" s="153">
        <f>データ!EE7</f>
        <v>70.900000000000006</v>
      </c>
      <c r="GB79" s="153"/>
      <c r="GC79" s="153"/>
      <c r="GD79" s="153"/>
      <c r="GE79" s="153"/>
      <c r="GF79" s="153"/>
      <c r="GG79" s="153"/>
      <c r="GH79" s="153"/>
      <c r="GI79" s="153"/>
      <c r="GJ79" s="153"/>
      <c r="GK79" s="153"/>
      <c r="GL79" s="153"/>
      <c r="GM79" s="153"/>
      <c r="GN79" s="153"/>
      <c r="GO79" s="153"/>
      <c r="GP79" s="153"/>
      <c r="GQ79" s="153"/>
      <c r="GR79" s="153"/>
      <c r="GS79" s="153"/>
      <c r="GT79" s="153">
        <f>データ!EF7</f>
        <v>73.5</v>
      </c>
      <c r="GU79" s="153"/>
      <c r="GV79" s="153"/>
      <c r="GW79" s="153"/>
      <c r="GX79" s="153"/>
      <c r="GY79" s="153"/>
      <c r="GZ79" s="153"/>
      <c r="HA79" s="153"/>
      <c r="HB79" s="153"/>
      <c r="HC79" s="153"/>
      <c r="HD79" s="153"/>
      <c r="HE79" s="153"/>
      <c r="HF79" s="153"/>
      <c r="HG79" s="153"/>
      <c r="HH79" s="153"/>
      <c r="HI79" s="153"/>
      <c r="HJ79" s="153"/>
      <c r="HK79" s="153"/>
      <c r="HL79" s="153"/>
      <c r="HM79" s="153">
        <f>データ!EG7</f>
        <v>72.8</v>
      </c>
      <c r="HN79" s="153"/>
      <c r="HO79" s="153"/>
      <c r="HP79" s="153"/>
      <c r="HQ79" s="153"/>
      <c r="HR79" s="153"/>
      <c r="HS79" s="153"/>
      <c r="HT79" s="153"/>
      <c r="HU79" s="153"/>
      <c r="HV79" s="153"/>
      <c r="HW79" s="153"/>
      <c r="HX79" s="153"/>
      <c r="HY79" s="153"/>
      <c r="HZ79" s="153"/>
      <c r="IA79" s="153"/>
      <c r="IB79" s="153"/>
      <c r="IC79" s="153"/>
      <c r="ID79" s="153"/>
      <c r="IE79" s="153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Y79" s="150" t="s">
        <v>55</v>
      </c>
      <c r="IZ79" s="151"/>
      <c r="JA79" s="151"/>
      <c r="JB79" s="151"/>
      <c r="JC79" s="151"/>
      <c r="JD79" s="151"/>
      <c r="JE79" s="151"/>
      <c r="JF79" s="151"/>
      <c r="JG79" s="151"/>
      <c r="JH79" s="151"/>
      <c r="JI79" s="152"/>
      <c r="JJ79" s="154">
        <f>データ!EN7</f>
        <v>36819397</v>
      </c>
      <c r="JK79" s="154"/>
      <c r="JL79" s="154"/>
      <c r="JM79" s="154"/>
      <c r="JN79" s="154"/>
      <c r="JO79" s="154"/>
      <c r="JP79" s="154"/>
      <c r="JQ79" s="154"/>
      <c r="JR79" s="154"/>
      <c r="JS79" s="154"/>
      <c r="JT79" s="154"/>
      <c r="JU79" s="154"/>
      <c r="JV79" s="154"/>
      <c r="JW79" s="154"/>
      <c r="JX79" s="154"/>
      <c r="JY79" s="154"/>
      <c r="JZ79" s="154"/>
      <c r="KA79" s="154"/>
      <c r="KB79" s="154"/>
      <c r="KC79" s="154">
        <f>データ!EO7</f>
        <v>36758316</v>
      </c>
      <c r="KD79" s="154"/>
      <c r="KE79" s="154"/>
      <c r="KF79" s="154"/>
      <c r="KG79" s="154"/>
      <c r="KH79" s="154"/>
      <c r="KI79" s="154"/>
      <c r="KJ79" s="154"/>
      <c r="KK79" s="154"/>
      <c r="KL79" s="154"/>
      <c r="KM79" s="154"/>
      <c r="KN79" s="154"/>
      <c r="KO79" s="154"/>
      <c r="KP79" s="154"/>
      <c r="KQ79" s="154"/>
      <c r="KR79" s="154"/>
      <c r="KS79" s="154"/>
      <c r="KT79" s="154"/>
      <c r="KU79" s="154"/>
      <c r="KV79" s="154">
        <f>データ!EP7</f>
        <v>36956882</v>
      </c>
      <c r="KW79" s="154"/>
      <c r="KX79" s="154"/>
      <c r="KY79" s="154"/>
      <c r="KZ79" s="154"/>
      <c r="LA79" s="154"/>
      <c r="LB79" s="154"/>
      <c r="LC79" s="154"/>
      <c r="LD79" s="154"/>
      <c r="LE79" s="154"/>
      <c r="LF79" s="154"/>
      <c r="LG79" s="154"/>
      <c r="LH79" s="154"/>
      <c r="LI79" s="154"/>
      <c r="LJ79" s="154"/>
      <c r="LK79" s="154"/>
      <c r="LL79" s="154"/>
      <c r="LM79" s="154"/>
      <c r="LN79" s="154"/>
      <c r="LO79" s="154">
        <f>データ!EQ7</f>
        <v>36881294</v>
      </c>
      <c r="LP79" s="154"/>
      <c r="LQ79" s="154"/>
      <c r="LR79" s="154"/>
      <c r="LS79" s="154"/>
      <c r="LT79" s="154"/>
      <c r="LU79" s="154"/>
      <c r="LV79" s="154"/>
      <c r="LW79" s="154"/>
      <c r="LX79" s="154"/>
      <c r="LY79" s="154"/>
      <c r="LZ79" s="154"/>
      <c r="MA79" s="154"/>
      <c r="MB79" s="154"/>
      <c r="MC79" s="154"/>
      <c r="MD79" s="154"/>
      <c r="ME79" s="154"/>
      <c r="MF79" s="154"/>
      <c r="MG79" s="154"/>
      <c r="MH79" s="154">
        <f>データ!ER7</f>
        <v>37296625</v>
      </c>
      <c r="MI79" s="154"/>
      <c r="MJ79" s="154"/>
      <c r="MK79" s="154"/>
      <c r="ML79" s="154"/>
      <c r="MM79" s="154"/>
      <c r="MN79" s="154"/>
      <c r="MO79" s="154"/>
      <c r="MP79" s="154"/>
      <c r="MQ79" s="154"/>
      <c r="MR79" s="154"/>
      <c r="MS79" s="154"/>
      <c r="MT79" s="154"/>
      <c r="MU79" s="154"/>
      <c r="MV79" s="154"/>
      <c r="MW79" s="154"/>
      <c r="MX79" s="154"/>
      <c r="MY79" s="154"/>
      <c r="MZ79" s="154"/>
      <c r="NA79" s="5"/>
      <c r="NB79" s="5"/>
      <c r="NC79" s="5"/>
      <c r="ND79" s="5"/>
      <c r="NE79" s="5"/>
      <c r="NF79" s="5"/>
      <c r="NG79" s="41"/>
      <c r="NH79" s="27"/>
      <c r="NI79" s="2"/>
      <c r="NJ79" s="143"/>
      <c r="NK79" s="144"/>
      <c r="NL79" s="144"/>
      <c r="NM79" s="144"/>
      <c r="NN79" s="144"/>
      <c r="NO79" s="144"/>
      <c r="NP79" s="144"/>
      <c r="NQ79" s="144"/>
      <c r="NR79" s="144"/>
      <c r="NS79" s="144"/>
      <c r="NT79" s="144"/>
      <c r="NU79" s="144"/>
      <c r="NV79" s="144"/>
      <c r="NW79" s="144"/>
      <c r="NX79" s="145"/>
    </row>
    <row r="80" spans="1:388" ht="13.5" customHeight="1" x14ac:dyDescent="0.15">
      <c r="A80" s="2"/>
      <c r="B80" s="25"/>
      <c r="C80" s="5"/>
      <c r="D80" s="5"/>
      <c r="E80" s="5"/>
      <c r="F80" s="5"/>
      <c r="G80" s="5"/>
      <c r="H80" s="5"/>
      <c r="I80" s="42"/>
      <c r="J80" s="150" t="s">
        <v>57</v>
      </c>
      <c r="K80" s="151"/>
      <c r="L80" s="151"/>
      <c r="M80" s="151"/>
      <c r="N80" s="151"/>
      <c r="O80" s="151"/>
      <c r="P80" s="151"/>
      <c r="Q80" s="151"/>
      <c r="R80" s="151"/>
      <c r="S80" s="151"/>
      <c r="T80" s="152"/>
      <c r="U80" s="153">
        <f>データ!DW7</f>
        <v>52.2</v>
      </c>
      <c r="V80" s="153"/>
      <c r="W80" s="153"/>
      <c r="X80" s="153"/>
      <c r="Y80" s="153"/>
      <c r="Z80" s="153"/>
      <c r="AA80" s="153"/>
      <c r="AB80" s="153"/>
      <c r="AC80" s="153"/>
      <c r="AD80" s="153"/>
      <c r="AE80" s="153"/>
      <c r="AF80" s="153"/>
      <c r="AG80" s="153"/>
      <c r="AH80" s="153"/>
      <c r="AI80" s="153"/>
      <c r="AJ80" s="153"/>
      <c r="AK80" s="153"/>
      <c r="AL80" s="153"/>
      <c r="AM80" s="153"/>
      <c r="AN80" s="153">
        <f>データ!DX7</f>
        <v>52.4</v>
      </c>
      <c r="AO80" s="153"/>
      <c r="AP80" s="153"/>
      <c r="AQ80" s="153"/>
      <c r="AR80" s="153"/>
      <c r="AS80" s="153"/>
      <c r="AT80" s="153"/>
      <c r="AU80" s="153"/>
      <c r="AV80" s="153"/>
      <c r="AW80" s="153"/>
      <c r="AX80" s="153"/>
      <c r="AY80" s="153"/>
      <c r="AZ80" s="153"/>
      <c r="BA80" s="153"/>
      <c r="BB80" s="153"/>
      <c r="BC80" s="153"/>
      <c r="BD80" s="153"/>
      <c r="BE80" s="153"/>
      <c r="BF80" s="153"/>
      <c r="BG80" s="153">
        <f>データ!DY7</f>
        <v>52.5</v>
      </c>
      <c r="BH80" s="153"/>
      <c r="BI80" s="153"/>
      <c r="BJ80" s="153"/>
      <c r="BK80" s="153"/>
      <c r="BL80" s="153"/>
      <c r="BM80" s="153"/>
      <c r="BN80" s="153"/>
      <c r="BO80" s="153"/>
      <c r="BP80" s="153"/>
      <c r="BQ80" s="153"/>
      <c r="BR80" s="153"/>
      <c r="BS80" s="153"/>
      <c r="BT80" s="153"/>
      <c r="BU80" s="153"/>
      <c r="BV80" s="153"/>
      <c r="BW80" s="153"/>
      <c r="BX80" s="153"/>
      <c r="BY80" s="153"/>
      <c r="BZ80" s="153">
        <f>データ!DZ7</f>
        <v>53.5</v>
      </c>
      <c r="CA80" s="153"/>
      <c r="CB80" s="153"/>
      <c r="CC80" s="153"/>
      <c r="CD80" s="153"/>
      <c r="CE80" s="153"/>
      <c r="CF80" s="153"/>
      <c r="CG80" s="153"/>
      <c r="CH80" s="153"/>
      <c r="CI80" s="153"/>
      <c r="CJ80" s="153"/>
      <c r="CK80" s="153"/>
      <c r="CL80" s="153"/>
      <c r="CM80" s="153"/>
      <c r="CN80" s="153"/>
      <c r="CO80" s="153"/>
      <c r="CP80" s="153"/>
      <c r="CQ80" s="153"/>
      <c r="CR80" s="153"/>
      <c r="CS80" s="153">
        <f>データ!EA7</f>
        <v>54.1</v>
      </c>
      <c r="CT80" s="153"/>
      <c r="CU80" s="153"/>
      <c r="CV80" s="153"/>
      <c r="CW80" s="153"/>
      <c r="CX80" s="153"/>
      <c r="CY80" s="153"/>
      <c r="CZ80" s="153"/>
      <c r="DA80" s="153"/>
      <c r="DB80" s="153"/>
      <c r="DC80" s="153"/>
      <c r="DD80" s="153"/>
      <c r="DE80" s="153"/>
      <c r="DF80" s="153"/>
      <c r="DG80" s="153"/>
      <c r="DH80" s="153"/>
      <c r="DI80" s="153"/>
      <c r="DJ80" s="153"/>
      <c r="DK80" s="153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D80" s="150" t="s">
        <v>57</v>
      </c>
      <c r="EE80" s="151"/>
      <c r="EF80" s="151"/>
      <c r="EG80" s="151"/>
      <c r="EH80" s="151"/>
      <c r="EI80" s="151"/>
      <c r="EJ80" s="151"/>
      <c r="EK80" s="151"/>
      <c r="EL80" s="151"/>
      <c r="EM80" s="151"/>
      <c r="EN80" s="152"/>
      <c r="EO80" s="153">
        <f>データ!EH7</f>
        <v>69.599999999999994</v>
      </c>
      <c r="EP80" s="153"/>
      <c r="EQ80" s="153"/>
      <c r="ER80" s="153"/>
      <c r="ES80" s="153"/>
      <c r="ET80" s="153"/>
      <c r="EU80" s="153"/>
      <c r="EV80" s="153"/>
      <c r="EW80" s="153"/>
      <c r="EX80" s="153"/>
      <c r="EY80" s="153"/>
      <c r="EZ80" s="153"/>
      <c r="FA80" s="153"/>
      <c r="FB80" s="153"/>
      <c r="FC80" s="153"/>
      <c r="FD80" s="153"/>
      <c r="FE80" s="153"/>
      <c r="FF80" s="153"/>
      <c r="FG80" s="153"/>
      <c r="FH80" s="153">
        <f>データ!EI7</f>
        <v>69.2</v>
      </c>
      <c r="FI80" s="153"/>
      <c r="FJ80" s="153"/>
      <c r="FK80" s="153"/>
      <c r="FL80" s="153"/>
      <c r="FM80" s="153"/>
      <c r="FN80" s="153"/>
      <c r="FO80" s="153"/>
      <c r="FP80" s="153"/>
      <c r="FQ80" s="153"/>
      <c r="FR80" s="153"/>
      <c r="FS80" s="153"/>
      <c r="FT80" s="153"/>
      <c r="FU80" s="153"/>
      <c r="FV80" s="153"/>
      <c r="FW80" s="153"/>
      <c r="FX80" s="153"/>
      <c r="FY80" s="153"/>
      <c r="FZ80" s="153"/>
      <c r="GA80" s="153">
        <f>データ!EJ7</f>
        <v>69.7</v>
      </c>
      <c r="GB80" s="153"/>
      <c r="GC80" s="153"/>
      <c r="GD80" s="153"/>
      <c r="GE80" s="153"/>
      <c r="GF80" s="153"/>
      <c r="GG80" s="153"/>
      <c r="GH80" s="153"/>
      <c r="GI80" s="153"/>
      <c r="GJ80" s="153"/>
      <c r="GK80" s="153"/>
      <c r="GL80" s="153"/>
      <c r="GM80" s="153"/>
      <c r="GN80" s="153"/>
      <c r="GO80" s="153"/>
      <c r="GP80" s="153"/>
      <c r="GQ80" s="153"/>
      <c r="GR80" s="153"/>
      <c r="GS80" s="153"/>
      <c r="GT80" s="153">
        <f>データ!EK7</f>
        <v>71.3</v>
      </c>
      <c r="GU80" s="153"/>
      <c r="GV80" s="153"/>
      <c r="GW80" s="153"/>
      <c r="GX80" s="153"/>
      <c r="GY80" s="153"/>
      <c r="GZ80" s="153"/>
      <c r="HA80" s="153"/>
      <c r="HB80" s="153"/>
      <c r="HC80" s="153"/>
      <c r="HD80" s="153"/>
      <c r="HE80" s="153"/>
      <c r="HF80" s="153"/>
      <c r="HG80" s="153"/>
      <c r="HH80" s="153"/>
      <c r="HI80" s="153"/>
      <c r="HJ80" s="153"/>
      <c r="HK80" s="153"/>
      <c r="HL80" s="153"/>
      <c r="HM80" s="153">
        <f>データ!EL7</f>
        <v>71.400000000000006</v>
      </c>
      <c r="HN80" s="153"/>
      <c r="HO80" s="153"/>
      <c r="HP80" s="153"/>
      <c r="HQ80" s="153"/>
      <c r="HR80" s="153"/>
      <c r="HS80" s="153"/>
      <c r="HT80" s="153"/>
      <c r="HU80" s="153"/>
      <c r="HV80" s="153"/>
      <c r="HW80" s="153"/>
      <c r="HX80" s="153"/>
      <c r="HY80" s="153"/>
      <c r="HZ80" s="153"/>
      <c r="IA80" s="153"/>
      <c r="IB80" s="153"/>
      <c r="IC80" s="153"/>
      <c r="ID80" s="153"/>
      <c r="IE80" s="153"/>
      <c r="IF80" s="44"/>
      <c r="IG80" s="44"/>
      <c r="IH80" s="44"/>
      <c r="II80" s="44"/>
      <c r="IJ80" s="44"/>
      <c r="IK80" s="44"/>
      <c r="IL80" s="44"/>
      <c r="IM80" s="44"/>
      <c r="IN80" s="44"/>
      <c r="IO80" s="44"/>
      <c r="IP80" s="44"/>
      <c r="IQ80" s="44"/>
      <c r="IY80" s="150" t="s">
        <v>57</v>
      </c>
      <c r="IZ80" s="151"/>
      <c r="JA80" s="151"/>
      <c r="JB80" s="151"/>
      <c r="JC80" s="151"/>
      <c r="JD80" s="151"/>
      <c r="JE80" s="151"/>
      <c r="JF80" s="151"/>
      <c r="JG80" s="151"/>
      <c r="JH80" s="151"/>
      <c r="JI80" s="152"/>
      <c r="JJ80" s="154">
        <f>データ!ES7</f>
        <v>35115689</v>
      </c>
      <c r="JK80" s="154"/>
      <c r="JL80" s="154"/>
      <c r="JM80" s="154"/>
      <c r="JN80" s="154"/>
      <c r="JO80" s="154"/>
      <c r="JP80" s="154"/>
      <c r="JQ80" s="154"/>
      <c r="JR80" s="154"/>
      <c r="JS80" s="154"/>
      <c r="JT80" s="154"/>
      <c r="JU80" s="154"/>
      <c r="JV80" s="154"/>
      <c r="JW80" s="154"/>
      <c r="JX80" s="154"/>
      <c r="JY80" s="154"/>
      <c r="JZ80" s="154"/>
      <c r="KA80" s="154"/>
      <c r="KB80" s="154"/>
      <c r="KC80" s="154">
        <f>データ!ET7</f>
        <v>35730958</v>
      </c>
      <c r="KD80" s="154"/>
      <c r="KE80" s="154"/>
      <c r="KF80" s="154"/>
      <c r="KG80" s="154"/>
      <c r="KH80" s="154"/>
      <c r="KI80" s="154"/>
      <c r="KJ80" s="154"/>
      <c r="KK80" s="154"/>
      <c r="KL80" s="154"/>
      <c r="KM80" s="154"/>
      <c r="KN80" s="154"/>
      <c r="KO80" s="154"/>
      <c r="KP80" s="154"/>
      <c r="KQ80" s="154"/>
      <c r="KR80" s="154"/>
      <c r="KS80" s="154"/>
      <c r="KT80" s="154"/>
      <c r="KU80" s="154"/>
      <c r="KV80" s="154">
        <f>データ!EU7</f>
        <v>37752628</v>
      </c>
      <c r="KW80" s="154"/>
      <c r="KX80" s="154"/>
      <c r="KY80" s="154"/>
      <c r="KZ80" s="154"/>
      <c r="LA80" s="154"/>
      <c r="LB80" s="154"/>
      <c r="LC80" s="154"/>
      <c r="LD80" s="154"/>
      <c r="LE80" s="154"/>
      <c r="LF80" s="154"/>
      <c r="LG80" s="154"/>
      <c r="LH80" s="154"/>
      <c r="LI80" s="154"/>
      <c r="LJ80" s="154"/>
      <c r="LK80" s="154"/>
      <c r="LL80" s="154"/>
      <c r="LM80" s="154"/>
      <c r="LN80" s="154"/>
      <c r="LO80" s="154">
        <f>データ!EV7</f>
        <v>39094598</v>
      </c>
      <c r="LP80" s="154"/>
      <c r="LQ80" s="154"/>
      <c r="LR80" s="154"/>
      <c r="LS80" s="154"/>
      <c r="LT80" s="154"/>
      <c r="LU80" s="154"/>
      <c r="LV80" s="154"/>
      <c r="LW80" s="154"/>
      <c r="LX80" s="154"/>
      <c r="LY80" s="154"/>
      <c r="LZ80" s="154"/>
      <c r="MA80" s="154"/>
      <c r="MB80" s="154"/>
      <c r="MC80" s="154"/>
      <c r="MD80" s="154"/>
      <c r="ME80" s="154"/>
      <c r="MF80" s="154"/>
      <c r="MG80" s="154"/>
      <c r="MH80" s="154">
        <f>データ!EW7</f>
        <v>40683727</v>
      </c>
      <c r="MI80" s="154"/>
      <c r="MJ80" s="154"/>
      <c r="MK80" s="154"/>
      <c r="ML80" s="154"/>
      <c r="MM80" s="154"/>
      <c r="MN80" s="154"/>
      <c r="MO80" s="154"/>
      <c r="MP80" s="154"/>
      <c r="MQ80" s="154"/>
      <c r="MR80" s="154"/>
      <c r="MS80" s="154"/>
      <c r="MT80" s="154"/>
      <c r="MU80" s="154"/>
      <c r="MV80" s="154"/>
      <c r="MW80" s="154"/>
      <c r="MX80" s="154"/>
      <c r="MY80" s="154"/>
      <c r="MZ80" s="154"/>
      <c r="NA80" s="5"/>
      <c r="NB80" s="5"/>
      <c r="NC80" s="5"/>
      <c r="ND80" s="5"/>
      <c r="NE80" s="5"/>
      <c r="NF80" s="5"/>
      <c r="NG80" s="41"/>
      <c r="NH80" s="27"/>
      <c r="NI80" s="2"/>
      <c r="NJ80" s="143"/>
      <c r="NK80" s="144"/>
      <c r="NL80" s="144"/>
      <c r="NM80" s="144"/>
      <c r="NN80" s="144"/>
      <c r="NO80" s="144"/>
      <c r="NP80" s="144"/>
      <c r="NQ80" s="144"/>
      <c r="NR80" s="144"/>
      <c r="NS80" s="144"/>
      <c r="NT80" s="144"/>
      <c r="NU80" s="144"/>
      <c r="NV80" s="144"/>
      <c r="NW80" s="144"/>
      <c r="NX80" s="145"/>
    </row>
    <row r="81" spans="1:388" ht="13.5" customHeight="1" x14ac:dyDescent="0.15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41"/>
      <c r="NH81" s="27"/>
      <c r="NI81" s="2"/>
      <c r="NJ81" s="143"/>
      <c r="NK81" s="144"/>
      <c r="NL81" s="144"/>
      <c r="NM81" s="144"/>
      <c r="NN81" s="144"/>
      <c r="NO81" s="144"/>
      <c r="NP81" s="144"/>
      <c r="NQ81" s="144"/>
      <c r="NR81" s="144"/>
      <c r="NS81" s="144"/>
      <c r="NT81" s="144"/>
      <c r="NU81" s="144"/>
      <c r="NV81" s="144"/>
      <c r="NW81" s="144"/>
      <c r="NX81" s="145"/>
    </row>
    <row r="82" spans="1:388" ht="13.5" customHeight="1" x14ac:dyDescent="0.15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  <c r="FY82" s="45"/>
      <c r="FZ82" s="45"/>
      <c r="GA82" s="45"/>
      <c r="GB82" s="45"/>
      <c r="GC82" s="45"/>
      <c r="GD82" s="45"/>
      <c r="GE82" s="45"/>
      <c r="GF82" s="45"/>
      <c r="GG82" s="45"/>
      <c r="GH82" s="45"/>
      <c r="GI82" s="45"/>
      <c r="GJ82" s="45"/>
      <c r="GK82" s="45"/>
      <c r="GL82" s="45"/>
      <c r="GM82" s="45"/>
      <c r="GN82" s="45"/>
      <c r="GO82" s="45"/>
      <c r="GP82" s="45"/>
      <c r="GQ82" s="45"/>
      <c r="GR82" s="45"/>
      <c r="GS82" s="45"/>
      <c r="GT82" s="45"/>
      <c r="GU82" s="45"/>
      <c r="GV82" s="45"/>
      <c r="GW82" s="45"/>
      <c r="GX82" s="45"/>
      <c r="GY82" s="45"/>
      <c r="GZ82" s="45"/>
      <c r="HA82" s="45"/>
      <c r="HB82" s="45"/>
      <c r="HC82" s="45"/>
      <c r="HD82" s="45"/>
      <c r="HE82" s="45"/>
      <c r="HF82" s="45"/>
      <c r="HG82" s="45"/>
      <c r="HH82" s="45"/>
      <c r="HI82" s="45"/>
      <c r="HJ82" s="45"/>
      <c r="HK82" s="45"/>
      <c r="HL82" s="45"/>
      <c r="HM82" s="45"/>
      <c r="HN82" s="45"/>
      <c r="HO82" s="45"/>
      <c r="HP82" s="45"/>
      <c r="HQ82" s="45"/>
      <c r="HR82" s="45"/>
      <c r="HS82" s="45"/>
      <c r="HT82" s="45"/>
      <c r="HU82" s="45"/>
      <c r="HV82" s="45"/>
      <c r="HW82" s="45"/>
      <c r="HX82" s="45"/>
      <c r="HY82" s="45"/>
      <c r="HZ82" s="45"/>
      <c r="IA82" s="45"/>
      <c r="IB82" s="45"/>
      <c r="IC82" s="45"/>
      <c r="ID82" s="45"/>
      <c r="IE82" s="45"/>
      <c r="IF82" s="45"/>
      <c r="IG82" s="45"/>
      <c r="IH82" s="45"/>
      <c r="II82" s="45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3"/>
      <c r="NK82" s="144"/>
      <c r="NL82" s="144"/>
      <c r="NM82" s="144"/>
      <c r="NN82" s="144"/>
      <c r="NO82" s="144"/>
      <c r="NP82" s="144"/>
      <c r="NQ82" s="144"/>
      <c r="NR82" s="144"/>
      <c r="NS82" s="144"/>
      <c r="NT82" s="144"/>
      <c r="NU82" s="144"/>
      <c r="NV82" s="144"/>
      <c r="NW82" s="144"/>
      <c r="NX82" s="145"/>
    </row>
    <row r="83" spans="1:388" ht="13.5" customHeight="1" x14ac:dyDescent="0.15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  <c r="FY83" s="45"/>
      <c r="FZ83" s="45"/>
      <c r="GA83" s="45"/>
      <c r="GB83" s="45"/>
      <c r="GC83" s="45"/>
      <c r="GD83" s="45"/>
      <c r="GE83" s="45"/>
      <c r="GF83" s="45"/>
      <c r="GG83" s="45"/>
      <c r="GH83" s="45"/>
      <c r="GI83" s="45"/>
      <c r="GJ83" s="45"/>
      <c r="GK83" s="45"/>
      <c r="GL83" s="45"/>
      <c r="GM83" s="45"/>
      <c r="GN83" s="45"/>
      <c r="GO83" s="45"/>
      <c r="GP83" s="45"/>
      <c r="GQ83" s="45"/>
      <c r="GR83" s="45"/>
      <c r="GS83" s="45"/>
      <c r="GT83" s="45"/>
      <c r="GU83" s="45"/>
      <c r="GV83" s="45"/>
      <c r="GW83" s="45"/>
      <c r="GX83" s="45"/>
      <c r="GY83" s="45"/>
      <c r="GZ83" s="45"/>
      <c r="HA83" s="45"/>
      <c r="HB83" s="45"/>
      <c r="HC83" s="45"/>
      <c r="HD83" s="45"/>
      <c r="HE83" s="45"/>
      <c r="HF83" s="45"/>
      <c r="HG83" s="45"/>
      <c r="HH83" s="45"/>
      <c r="HI83" s="45"/>
      <c r="HJ83" s="45"/>
      <c r="HK83" s="45"/>
      <c r="HL83" s="45"/>
      <c r="HM83" s="45"/>
      <c r="HN83" s="45"/>
      <c r="HO83" s="45"/>
      <c r="HP83" s="45"/>
      <c r="HQ83" s="45"/>
      <c r="HR83" s="45"/>
      <c r="HS83" s="45"/>
      <c r="HT83" s="45"/>
      <c r="HU83" s="45"/>
      <c r="HV83" s="45"/>
      <c r="HW83" s="45"/>
      <c r="HX83" s="45"/>
      <c r="HY83" s="45"/>
      <c r="HZ83" s="45"/>
      <c r="IA83" s="45"/>
      <c r="IB83" s="45"/>
      <c r="IC83" s="45"/>
      <c r="ID83" s="45"/>
      <c r="IE83" s="45"/>
      <c r="IF83" s="45"/>
      <c r="IG83" s="45"/>
      <c r="IH83" s="45"/>
      <c r="II83" s="45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3"/>
      <c r="NK83" s="144"/>
      <c r="NL83" s="144"/>
      <c r="NM83" s="144"/>
      <c r="NN83" s="144"/>
      <c r="NO83" s="144"/>
      <c r="NP83" s="144"/>
      <c r="NQ83" s="144"/>
      <c r="NR83" s="144"/>
      <c r="NS83" s="144"/>
      <c r="NT83" s="144"/>
      <c r="NU83" s="144"/>
      <c r="NV83" s="144"/>
      <c r="NW83" s="144"/>
      <c r="NX83" s="145"/>
    </row>
    <row r="84" spans="1:388" ht="13.5" customHeight="1" x14ac:dyDescent="0.15">
      <c r="A84" s="2"/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  <c r="IV84" s="35"/>
      <c r="IW84" s="35"/>
      <c r="IX84" s="35"/>
      <c r="IY84" s="35"/>
      <c r="IZ84" s="35"/>
      <c r="JA84" s="35"/>
      <c r="JB84" s="35"/>
      <c r="JC84" s="35"/>
      <c r="JD84" s="35"/>
      <c r="JE84" s="35"/>
      <c r="JF84" s="35"/>
      <c r="JG84" s="35"/>
      <c r="JH84" s="35"/>
      <c r="JI84" s="35"/>
      <c r="JJ84" s="35"/>
      <c r="JK84" s="35"/>
      <c r="JL84" s="35"/>
      <c r="JM84" s="35"/>
      <c r="JN84" s="35"/>
      <c r="JO84" s="35"/>
      <c r="JP84" s="35"/>
      <c r="JQ84" s="35"/>
      <c r="JR84" s="35"/>
      <c r="JS84" s="35"/>
      <c r="JT84" s="35"/>
      <c r="JU84" s="35"/>
      <c r="JV84" s="35"/>
      <c r="JW84" s="35"/>
      <c r="JX84" s="35"/>
      <c r="JY84" s="35"/>
      <c r="JZ84" s="35"/>
      <c r="KA84" s="35"/>
      <c r="KB84" s="35"/>
      <c r="KC84" s="35"/>
      <c r="KD84" s="35"/>
      <c r="KE84" s="35"/>
      <c r="KF84" s="35"/>
      <c r="KG84" s="35"/>
      <c r="KH84" s="35"/>
      <c r="KI84" s="35"/>
      <c r="KJ84" s="35"/>
      <c r="KK84" s="35"/>
      <c r="KL84" s="35"/>
      <c r="KM84" s="35"/>
      <c r="KN84" s="35"/>
      <c r="KO84" s="35"/>
      <c r="KP84" s="35"/>
      <c r="KQ84" s="35"/>
      <c r="KR84" s="35"/>
      <c r="KS84" s="35"/>
      <c r="KT84" s="35"/>
      <c r="KU84" s="35"/>
      <c r="KV84" s="35"/>
      <c r="KW84" s="35"/>
      <c r="KX84" s="35"/>
      <c r="KY84" s="35"/>
      <c r="KZ84" s="35"/>
      <c r="LA84" s="35"/>
      <c r="LB84" s="35"/>
      <c r="LC84" s="35"/>
      <c r="LD84" s="35"/>
      <c r="LE84" s="35"/>
      <c r="LF84" s="35"/>
      <c r="LG84" s="35"/>
      <c r="LH84" s="35"/>
      <c r="LI84" s="35"/>
      <c r="LJ84" s="35"/>
      <c r="LK84" s="35"/>
      <c r="LL84" s="35"/>
      <c r="LM84" s="35"/>
      <c r="LN84" s="35"/>
      <c r="LO84" s="35"/>
      <c r="LP84" s="35"/>
      <c r="LQ84" s="35"/>
      <c r="LR84" s="35"/>
      <c r="LS84" s="35"/>
      <c r="LT84" s="35"/>
      <c r="LU84" s="35"/>
      <c r="LV84" s="35"/>
      <c r="LW84" s="35"/>
      <c r="LX84" s="35"/>
      <c r="LY84" s="35"/>
      <c r="LZ84" s="35"/>
      <c r="MA84" s="35"/>
      <c r="MB84" s="35"/>
      <c r="MC84" s="35"/>
      <c r="MD84" s="35"/>
      <c r="ME84" s="35"/>
      <c r="MF84" s="35"/>
      <c r="MG84" s="35"/>
      <c r="MH84" s="35"/>
      <c r="MI84" s="35"/>
      <c r="MJ84" s="35"/>
      <c r="MK84" s="35"/>
      <c r="ML84" s="35"/>
      <c r="MM84" s="35"/>
      <c r="MN84" s="35"/>
      <c r="MO84" s="35"/>
      <c r="MP84" s="35"/>
      <c r="MQ84" s="35"/>
      <c r="MR84" s="35"/>
      <c r="MS84" s="35"/>
      <c r="MT84" s="35"/>
      <c r="MU84" s="35"/>
      <c r="MV84" s="35"/>
      <c r="MW84" s="35"/>
      <c r="MX84" s="35"/>
      <c r="MY84" s="35"/>
      <c r="MZ84" s="35"/>
      <c r="NA84" s="35"/>
      <c r="NB84" s="35"/>
      <c r="NC84" s="35"/>
      <c r="ND84" s="35"/>
      <c r="NE84" s="35"/>
      <c r="NF84" s="35"/>
      <c r="NG84" s="35"/>
      <c r="NH84" s="36"/>
      <c r="NI84" s="2"/>
      <c r="NJ84" s="146"/>
      <c r="NK84" s="147"/>
      <c r="NL84" s="147"/>
      <c r="NM84" s="147"/>
      <c r="NN84" s="147"/>
      <c r="NO84" s="147"/>
      <c r="NP84" s="147"/>
      <c r="NQ84" s="147"/>
      <c r="NR84" s="147"/>
      <c r="NS84" s="147"/>
      <c r="NT84" s="147"/>
      <c r="NU84" s="147"/>
      <c r="NV84" s="147"/>
      <c r="NW84" s="147"/>
      <c r="NX84" s="148"/>
    </row>
    <row r="85" spans="1:388" x14ac:dyDescent="0.15">
      <c r="B85" t="s">
        <v>81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</row>
    <row r="88" spans="1:388" x14ac:dyDescent="0.15">
      <c r="A88" s="46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</row>
    <row r="89" spans="1:388" hidden="1" x14ac:dyDescent="0.15">
      <c r="A89" s="46"/>
      <c r="B89" s="47" t="s">
        <v>82</v>
      </c>
      <c r="C89" s="47" t="s">
        <v>83</v>
      </c>
      <c r="D89" s="47" t="s">
        <v>84</v>
      </c>
      <c r="E89" s="47" t="s">
        <v>85</v>
      </c>
      <c r="F89" s="47" t="s">
        <v>86</v>
      </c>
      <c r="G89" s="47" t="s">
        <v>87</v>
      </c>
      <c r="H89" s="47" t="s">
        <v>88</v>
      </c>
      <c r="I89" s="47" t="s">
        <v>89</v>
      </c>
      <c r="J89" s="47" t="s">
        <v>82</v>
      </c>
      <c r="K89" s="47" t="s">
        <v>83</v>
      </c>
      <c r="L89" s="47" t="s">
        <v>84</v>
      </c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</row>
    <row r="90" spans="1:388" hidden="1" x14ac:dyDescent="0.15">
      <c r="A90" s="46"/>
      <c r="B90" s="47" t="str">
        <f>データ!AR6</f>
        <v>【98.8】</v>
      </c>
      <c r="C90" s="47" t="str">
        <f>データ!BC6</f>
        <v>【89.7】</v>
      </c>
      <c r="D90" s="47" t="str">
        <f>データ!BN6</f>
        <v>【64.1】</v>
      </c>
      <c r="E90" s="47" t="str">
        <f>データ!BY6</f>
        <v>【74.9】</v>
      </c>
      <c r="F90" s="47" t="str">
        <f>データ!CJ6</f>
        <v>【52,412】</v>
      </c>
      <c r="G90" s="47" t="str">
        <f>データ!CU6</f>
        <v>【14,708】</v>
      </c>
      <c r="H90" s="47" t="str">
        <f>データ!DF6</f>
        <v>【54.8】</v>
      </c>
      <c r="I90" s="47" t="str">
        <f>データ!DQ6</f>
        <v>【24.3】</v>
      </c>
      <c r="J90" s="47" t="str">
        <f>データ!EB6</f>
        <v>【52.5】</v>
      </c>
      <c r="K90" s="47" t="str">
        <f>データ!EM6</f>
        <v>【68.8】</v>
      </c>
      <c r="L90" s="47" t="str">
        <f>データ!EX6</f>
        <v>【47,139,449】</v>
      </c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</row>
    <row r="91" spans="1:388" x14ac:dyDescent="0.15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</row>
  </sheetData>
  <sheetProtection algorithmName="SHA-512" hashValue="ZF9KDJ+ykdTtZX0Ej5SYJhzqcUmbm2D+OXZ8+nIhhdkd7QxOY7zdTRrL9Nttl1ZvxiR++yFEajiivR5jaFiNfQ==" saltValue="t4112RWI7JycvCUZ4MisSQ==" spinCount="100000" sheet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NJ18:NL19"/>
    <mergeCell ref="NM18:NN19"/>
    <mergeCell ref="NO18:NQ19"/>
    <mergeCell ref="NR18:NS19"/>
    <mergeCell ref="NT18:NV19"/>
    <mergeCell ref="NW18:NX19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O18 NJ18 NT18">
      <formula1>$OC$18:$OC$51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 x14ac:dyDescent="0.15">
      <c r="A1" t="s">
        <v>90</v>
      </c>
      <c r="AH1" s="49">
        <v>1</v>
      </c>
      <c r="AI1" s="49">
        <v>1</v>
      </c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/>
      <c r="AS1" s="49">
        <v>1</v>
      </c>
      <c r="AT1" s="49">
        <v>1</v>
      </c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/>
      <c r="BD1" s="49">
        <v>1</v>
      </c>
      <c r="BE1" s="49">
        <v>1</v>
      </c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/>
      <c r="BO1" s="49">
        <v>1</v>
      </c>
      <c r="BP1" s="49">
        <v>1</v>
      </c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/>
      <c r="BZ1" s="49">
        <v>1</v>
      </c>
      <c r="CA1" s="49">
        <v>1</v>
      </c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/>
      <c r="CK1" s="49">
        <v>1</v>
      </c>
      <c r="CL1" s="49">
        <v>1</v>
      </c>
      <c r="CM1" s="49">
        <v>1</v>
      </c>
      <c r="CN1" s="49">
        <v>1</v>
      </c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/>
      <c r="CV1" s="49">
        <v>1</v>
      </c>
      <c r="CW1" s="49">
        <v>1</v>
      </c>
      <c r="CX1" s="49">
        <v>1</v>
      </c>
      <c r="CY1" s="49">
        <v>1</v>
      </c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/>
      <c r="DG1" s="49">
        <v>1</v>
      </c>
      <c r="DH1" s="49">
        <v>1</v>
      </c>
      <c r="DI1" s="49">
        <v>1</v>
      </c>
      <c r="DJ1" s="49">
        <v>1</v>
      </c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/>
      <c r="DR1" s="49">
        <v>1</v>
      </c>
      <c r="DS1" s="49">
        <v>1</v>
      </c>
      <c r="DT1" s="49">
        <v>1</v>
      </c>
      <c r="DU1" s="49">
        <v>1</v>
      </c>
      <c r="DV1" s="49">
        <v>1</v>
      </c>
      <c r="DW1" s="49">
        <v>1</v>
      </c>
      <c r="DX1" s="49">
        <v>1</v>
      </c>
      <c r="DY1" s="49">
        <v>1</v>
      </c>
      <c r="DZ1" s="49">
        <v>1</v>
      </c>
      <c r="EA1" s="49">
        <v>1</v>
      </c>
      <c r="EB1" s="49"/>
      <c r="EC1" s="49">
        <v>1</v>
      </c>
      <c r="ED1" s="49">
        <v>1</v>
      </c>
      <c r="EE1" s="49">
        <v>1</v>
      </c>
      <c r="EF1" s="49">
        <v>1</v>
      </c>
      <c r="EG1" s="49">
        <v>1</v>
      </c>
      <c r="EH1" s="49">
        <v>1</v>
      </c>
      <c r="EI1" s="49">
        <v>1</v>
      </c>
      <c r="EJ1" s="49">
        <v>1</v>
      </c>
      <c r="EK1" s="49">
        <v>1</v>
      </c>
      <c r="EL1" s="49">
        <v>1</v>
      </c>
      <c r="EM1" s="49"/>
      <c r="EN1" s="49">
        <v>1</v>
      </c>
      <c r="EO1" s="49">
        <v>1</v>
      </c>
      <c r="EP1" s="49">
        <v>1</v>
      </c>
      <c r="EQ1" s="49">
        <v>1</v>
      </c>
      <c r="ER1" s="49">
        <v>1</v>
      </c>
      <c r="ES1" s="49">
        <v>1</v>
      </c>
      <c r="ET1" s="49">
        <v>1</v>
      </c>
      <c r="EU1" s="49">
        <v>1</v>
      </c>
      <c r="EV1" s="49">
        <v>1</v>
      </c>
      <c r="EW1" s="49">
        <v>1</v>
      </c>
      <c r="EX1" s="49"/>
    </row>
    <row r="2" spans="1:154" x14ac:dyDescent="0.15">
      <c r="A2" s="50" t="s">
        <v>91</v>
      </c>
      <c r="B2" s="50">
        <f>COLUMN()-1</f>
        <v>1</v>
      </c>
      <c r="C2" s="50">
        <f t="shared" ref="C2:EM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  <c r="DV2" s="50">
        <f t="shared" si="0"/>
        <v>125</v>
      </c>
      <c r="DW2" s="50">
        <f t="shared" si="0"/>
        <v>126</v>
      </c>
      <c r="DX2" s="50">
        <f t="shared" si="0"/>
        <v>127</v>
      </c>
      <c r="DY2" s="50">
        <f t="shared" si="0"/>
        <v>128</v>
      </c>
      <c r="DZ2" s="50">
        <f t="shared" si="0"/>
        <v>129</v>
      </c>
      <c r="EA2" s="50">
        <f t="shared" si="0"/>
        <v>130</v>
      </c>
      <c r="EB2" s="50">
        <f t="shared" si="0"/>
        <v>131</v>
      </c>
      <c r="EC2" s="50">
        <f t="shared" si="0"/>
        <v>132</v>
      </c>
      <c r="ED2" s="50">
        <f t="shared" si="0"/>
        <v>133</v>
      </c>
      <c r="EE2" s="50">
        <f t="shared" si="0"/>
        <v>134</v>
      </c>
      <c r="EF2" s="50">
        <f t="shared" si="0"/>
        <v>135</v>
      </c>
      <c r="EG2" s="50">
        <f t="shared" si="0"/>
        <v>136</v>
      </c>
      <c r="EH2" s="50">
        <f t="shared" si="0"/>
        <v>137</v>
      </c>
      <c r="EI2" s="50">
        <f t="shared" si="0"/>
        <v>138</v>
      </c>
      <c r="EJ2" s="50">
        <f t="shared" si="0"/>
        <v>139</v>
      </c>
      <c r="EK2" s="50">
        <f t="shared" si="0"/>
        <v>140</v>
      </c>
      <c r="EL2" s="50">
        <f t="shared" si="0"/>
        <v>141</v>
      </c>
      <c r="EM2" s="50">
        <f t="shared" si="0"/>
        <v>142</v>
      </c>
      <c r="EN2" s="50">
        <f t="shared" ref="EN2:EX2" si="1">COLUMN()-1</f>
        <v>143</v>
      </c>
      <c r="EO2" s="50">
        <f t="shared" si="1"/>
        <v>144</v>
      </c>
      <c r="EP2" s="50">
        <f t="shared" si="1"/>
        <v>145</v>
      </c>
      <c r="EQ2" s="50">
        <f t="shared" si="1"/>
        <v>146</v>
      </c>
      <c r="ER2" s="50">
        <f t="shared" si="1"/>
        <v>147</v>
      </c>
      <c r="ES2" s="50">
        <f t="shared" si="1"/>
        <v>148</v>
      </c>
      <c r="ET2" s="50">
        <f t="shared" si="1"/>
        <v>149</v>
      </c>
      <c r="EU2" s="50">
        <f t="shared" si="1"/>
        <v>150</v>
      </c>
      <c r="EV2" s="50">
        <f t="shared" si="1"/>
        <v>151</v>
      </c>
      <c r="EW2" s="50">
        <f t="shared" si="1"/>
        <v>152</v>
      </c>
      <c r="EX2" s="50">
        <f t="shared" si="1"/>
        <v>153</v>
      </c>
    </row>
    <row r="3" spans="1:154" ht="13.15" customHeight="1" x14ac:dyDescent="0.15">
      <c r="A3" s="50" t="s">
        <v>92</v>
      </c>
      <c r="B3" s="51" t="s">
        <v>93</v>
      </c>
      <c r="C3" s="51" t="s">
        <v>94</v>
      </c>
      <c r="D3" s="51" t="s">
        <v>95</v>
      </c>
      <c r="E3" s="51" t="s">
        <v>96</v>
      </c>
      <c r="F3" s="51" t="s">
        <v>97</v>
      </c>
      <c r="G3" s="51" t="s">
        <v>98</v>
      </c>
      <c r="H3" s="52" t="s">
        <v>99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4" t="s">
        <v>100</v>
      </c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7"/>
      <c r="DR3" s="54" t="s">
        <v>101</v>
      </c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8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9"/>
    </row>
    <row r="4" spans="1:154" ht="13.5" customHeight="1" x14ac:dyDescent="0.15">
      <c r="A4" s="50" t="s">
        <v>102</v>
      </c>
      <c r="B4" s="60"/>
      <c r="C4" s="60"/>
      <c r="D4" s="60"/>
      <c r="E4" s="60"/>
      <c r="F4" s="60"/>
      <c r="G4" s="60"/>
      <c r="H4" s="61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160" t="s">
        <v>103</v>
      </c>
      <c r="AI4" s="161"/>
      <c r="AJ4" s="161"/>
      <c r="AK4" s="161"/>
      <c r="AL4" s="161"/>
      <c r="AM4" s="161"/>
      <c r="AN4" s="161"/>
      <c r="AO4" s="161"/>
      <c r="AP4" s="161"/>
      <c r="AQ4" s="161"/>
      <c r="AR4" s="162"/>
      <c r="AS4" s="156" t="s">
        <v>104</v>
      </c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6" t="s">
        <v>105</v>
      </c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60" t="s">
        <v>106</v>
      </c>
      <c r="BP4" s="161"/>
      <c r="BQ4" s="161"/>
      <c r="BR4" s="161"/>
      <c r="BS4" s="161"/>
      <c r="BT4" s="161"/>
      <c r="BU4" s="161"/>
      <c r="BV4" s="161"/>
      <c r="BW4" s="161"/>
      <c r="BX4" s="161"/>
      <c r="BY4" s="162"/>
      <c r="BZ4" s="155" t="s">
        <v>107</v>
      </c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6" t="s">
        <v>108</v>
      </c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 t="s">
        <v>109</v>
      </c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 t="s">
        <v>110</v>
      </c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60" t="s">
        <v>111</v>
      </c>
      <c r="DS4" s="161"/>
      <c r="DT4" s="161"/>
      <c r="DU4" s="161"/>
      <c r="DV4" s="161"/>
      <c r="DW4" s="161"/>
      <c r="DX4" s="161"/>
      <c r="DY4" s="161"/>
      <c r="DZ4" s="161"/>
      <c r="EA4" s="161"/>
      <c r="EB4" s="162"/>
      <c r="EC4" s="155" t="s">
        <v>112</v>
      </c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 t="s">
        <v>113</v>
      </c>
      <c r="EO4" s="155"/>
      <c r="EP4" s="155"/>
      <c r="EQ4" s="155"/>
      <c r="ER4" s="155"/>
      <c r="ES4" s="155"/>
      <c r="ET4" s="155"/>
      <c r="EU4" s="155"/>
      <c r="EV4" s="155"/>
      <c r="EW4" s="155"/>
      <c r="EX4" s="155"/>
    </row>
    <row r="5" spans="1:154" x14ac:dyDescent="0.15">
      <c r="A5" s="50" t="s">
        <v>114</v>
      </c>
      <c r="B5" s="63"/>
      <c r="C5" s="63"/>
      <c r="D5" s="63"/>
      <c r="E5" s="63"/>
      <c r="F5" s="63"/>
      <c r="G5" s="63"/>
      <c r="H5" s="64" t="s">
        <v>115</v>
      </c>
      <c r="I5" s="64" t="s">
        <v>116</v>
      </c>
      <c r="J5" s="64" t="s">
        <v>117</v>
      </c>
      <c r="K5" s="64" t="s">
        <v>1</v>
      </c>
      <c r="L5" s="64" t="s">
        <v>2</v>
      </c>
      <c r="M5" s="64" t="s">
        <v>3</v>
      </c>
      <c r="N5" s="64" t="s">
        <v>118</v>
      </c>
      <c r="O5" s="64" t="s">
        <v>5</v>
      </c>
      <c r="P5" s="64" t="s">
        <v>119</v>
      </c>
      <c r="Q5" s="64" t="s">
        <v>120</v>
      </c>
      <c r="R5" s="64" t="s">
        <v>121</v>
      </c>
      <c r="S5" s="64" t="s">
        <v>122</v>
      </c>
      <c r="T5" s="64" t="s">
        <v>123</v>
      </c>
      <c r="U5" s="64" t="s">
        <v>124</v>
      </c>
      <c r="V5" s="64" t="s">
        <v>125</v>
      </c>
      <c r="W5" s="64" t="s">
        <v>126</v>
      </c>
      <c r="X5" s="64" t="s">
        <v>127</v>
      </c>
      <c r="Y5" s="64" t="s">
        <v>128</v>
      </c>
      <c r="Z5" s="64" t="s">
        <v>129</v>
      </c>
      <c r="AA5" s="64" t="s">
        <v>130</v>
      </c>
      <c r="AB5" s="64" t="s">
        <v>131</v>
      </c>
      <c r="AC5" s="64" t="s">
        <v>132</v>
      </c>
      <c r="AD5" s="64" t="s">
        <v>133</v>
      </c>
      <c r="AE5" s="64" t="s">
        <v>134</v>
      </c>
      <c r="AF5" s="64" t="s">
        <v>135</v>
      </c>
      <c r="AG5" s="64" t="s">
        <v>136</v>
      </c>
      <c r="AH5" s="64" t="s">
        <v>137</v>
      </c>
      <c r="AI5" s="64" t="s">
        <v>138</v>
      </c>
      <c r="AJ5" s="64" t="s">
        <v>139</v>
      </c>
      <c r="AK5" s="64" t="s">
        <v>140</v>
      </c>
      <c r="AL5" s="64" t="s">
        <v>141</v>
      </c>
      <c r="AM5" s="64" t="s">
        <v>142</v>
      </c>
      <c r="AN5" s="64" t="s">
        <v>143</v>
      </c>
      <c r="AO5" s="64" t="s">
        <v>144</v>
      </c>
      <c r="AP5" s="64" t="s">
        <v>145</v>
      </c>
      <c r="AQ5" s="64" t="s">
        <v>146</v>
      </c>
      <c r="AR5" s="64" t="s">
        <v>147</v>
      </c>
      <c r="AS5" s="64" t="s">
        <v>148</v>
      </c>
      <c r="AT5" s="64" t="s">
        <v>149</v>
      </c>
      <c r="AU5" s="64" t="s">
        <v>139</v>
      </c>
      <c r="AV5" s="64" t="s">
        <v>140</v>
      </c>
      <c r="AW5" s="64" t="s">
        <v>150</v>
      </c>
      <c r="AX5" s="64" t="s">
        <v>142</v>
      </c>
      <c r="AY5" s="64" t="s">
        <v>143</v>
      </c>
      <c r="AZ5" s="64" t="s">
        <v>144</v>
      </c>
      <c r="BA5" s="64" t="s">
        <v>145</v>
      </c>
      <c r="BB5" s="64" t="s">
        <v>146</v>
      </c>
      <c r="BC5" s="64" t="s">
        <v>147</v>
      </c>
      <c r="BD5" s="64" t="s">
        <v>137</v>
      </c>
      <c r="BE5" s="64" t="s">
        <v>138</v>
      </c>
      <c r="BF5" s="64" t="s">
        <v>139</v>
      </c>
      <c r="BG5" s="64" t="s">
        <v>140</v>
      </c>
      <c r="BH5" s="64" t="s">
        <v>150</v>
      </c>
      <c r="BI5" s="64" t="s">
        <v>142</v>
      </c>
      <c r="BJ5" s="64" t="s">
        <v>143</v>
      </c>
      <c r="BK5" s="64" t="s">
        <v>144</v>
      </c>
      <c r="BL5" s="64" t="s">
        <v>145</v>
      </c>
      <c r="BM5" s="64" t="s">
        <v>146</v>
      </c>
      <c r="BN5" s="64" t="s">
        <v>147</v>
      </c>
      <c r="BO5" s="64" t="s">
        <v>137</v>
      </c>
      <c r="BP5" s="64" t="s">
        <v>138</v>
      </c>
      <c r="BQ5" s="64" t="s">
        <v>139</v>
      </c>
      <c r="BR5" s="64" t="s">
        <v>140</v>
      </c>
      <c r="BS5" s="64" t="s">
        <v>150</v>
      </c>
      <c r="BT5" s="64" t="s">
        <v>142</v>
      </c>
      <c r="BU5" s="64" t="s">
        <v>143</v>
      </c>
      <c r="BV5" s="64" t="s">
        <v>144</v>
      </c>
      <c r="BW5" s="64" t="s">
        <v>145</v>
      </c>
      <c r="BX5" s="64" t="s">
        <v>146</v>
      </c>
      <c r="BY5" s="64" t="s">
        <v>147</v>
      </c>
      <c r="BZ5" s="64" t="s">
        <v>137</v>
      </c>
      <c r="CA5" s="64" t="s">
        <v>138</v>
      </c>
      <c r="CB5" s="64" t="s">
        <v>139</v>
      </c>
      <c r="CC5" s="64" t="s">
        <v>140</v>
      </c>
      <c r="CD5" s="64" t="s">
        <v>150</v>
      </c>
      <c r="CE5" s="64" t="s">
        <v>142</v>
      </c>
      <c r="CF5" s="64" t="s">
        <v>143</v>
      </c>
      <c r="CG5" s="64" t="s">
        <v>144</v>
      </c>
      <c r="CH5" s="64" t="s">
        <v>145</v>
      </c>
      <c r="CI5" s="64" t="s">
        <v>146</v>
      </c>
      <c r="CJ5" s="64" t="s">
        <v>147</v>
      </c>
      <c r="CK5" s="64" t="s">
        <v>137</v>
      </c>
      <c r="CL5" s="64" t="s">
        <v>138</v>
      </c>
      <c r="CM5" s="64" t="s">
        <v>139</v>
      </c>
      <c r="CN5" s="64" t="s">
        <v>140</v>
      </c>
      <c r="CO5" s="64" t="s">
        <v>150</v>
      </c>
      <c r="CP5" s="64" t="s">
        <v>142</v>
      </c>
      <c r="CQ5" s="64" t="s">
        <v>143</v>
      </c>
      <c r="CR5" s="64" t="s">
        <v>144</v>
      </c>
      <c r="CS5" s="64" t="s">
        <v>145</v>
      </c>
      <c r="CT5" s="64" t="s">
        <v>146</v>
      </c>
      <c r="CU5" s="64" t="s">
        <v>147</v>
      </c>
      <c r="CV5" s="64" t="s">
        <v>137</v>
      </c>
      <c r="CW5" s="64" t="s">
        <v>138</v>
      </c>
      <c r="CX5" s="64" t="s">
        <v>139</v>
      </c>
      <c r="CY5" s="64" t="s">
        <v>140</v>
      </c>
      <c r="CZ5" s="64" t="s">
        <v>150</v>
      </c>
      <c r="DA5" s="64" t="s">
        <v>142</v>
      </c>
      <c r="DB5" s="64" t="s">
        <v>143</v>
      </c>
      <c r="DC5" s="64" t="s">
        <v>144</v>
      </c>
      <c r="DD5" s="64" t="s">
        <v>145</v>
      </c>
      <c r="DE5" s="64" t="s">
        <v>146</v>
      </c>
      <c r="DF5" s="64" t="s">
        <v>147</v>
      </c>
      <c r="DG5" s="64" t="s">
        <v>148</v>
      </c>
      <c r="DH5" s="64" t="s">
        <v>149</v>
      </c>
      <c r="DI5" s="64" t="s">
        <v>139</v>
      </c>
      <c r="DJ5" s="64" t="s">
        <v>140</v>
      </c>
      <c r="DK5" s="64" t="s">
        <v>141</v>
      </c>
      <c r="DL5" s="64" t="s">
        <v>142</v>
      </c>
      <c r="DM5" s="64" t="s">
        <v>143</v>
      </c>
      <c r="DN5" s="64" t="s">
        <v>144</v>
      </c>
      <c r="DO5" s="64" t="s">
        <v>145</v>
      </c>
      <c r="DP5" s="64" t="s">
        <v>146</v>
      </c>
      <c r="DQ5" s="64" t="s">
        <v>147</v>
      </c>
      <c r="DR5" s="64" t="s">
        <v>137</v>
      </c>
      <c r="DS5" s="64" t="s">
        <v>149</v>
      </c>
      <c r="DT5" s="64" t="s">
        <v>139</v>
      </c>
      <c r="DU5" s="64" t="s">
        <v>140</v>
      </c>
      <c r="DV5" s="64" t="s">
        <v>150</v>
      </c>
      <c r="DW5" s="64" t="s">
        <v>142</v>
      </c>
      <c r="DX5" s="64" t="s">
        <v>143</v>
      </c>
      <c r="DY5" s="64" t="s">
        <v>144</v>
      </c>
      <c r="DZ5" s="64" t="s">
        <v>145</v>
      </c>
      <c r="EA5" s="64" t="s">
        <v>146</v>
      </c>
      <c r="EB5" s="64" t="s">
        <v>147</v>
      </c>
      <c r="EC5" s="64" t="s">
        <v>137</v>
      </c>
      <c r="ED5" s="64" t="s">
        <v>138</v>
      </c>
      <c r="EE5" s="64" t="s">
        <v>139</v>
      </c>
      <c r="EF5" s="64" t="s">
        <v>140</v>
      </c>
      <c r="EG5" s="64" t="s">
        <v>150</v>
      </c>
      <c r="EH5" s="64" t="s">
        <v>142</v>
      </c>
      <c r="EI5" s="64" t="s">
        <v>143</v>
      </c>
      <c r="EJ5" s="64" t="s">
        <v>144</v>
      </c>
      <c r="EK5" s="64" t="s">
        <v>145</v>
      </c>
      <c r="EL5" s="64" t="s">
        <v>146</v>
      </c>
      <c r="EM5" s="64" t="s">
        <v>151</v>
      </c>
      <c r="EN5" s="64" t="s">
        <v>137</v>
      </c>
      <c r="EO5" s="64" t="s">
        <v>138</v>
      </c>
      <c r="EP5" s="64" t="s">
        <v>139</v>
      </c>
      <c r="EQ5" s="64" t="s">
        <v>140</v>
      </c>
      <c r="ER5" s="64" t="s">
        <v>150</v>
      </c>
      <c r="ES5" s="64" t="s">
        <v>142</v>
      </c>
      <c r="ET5" s="64" t="s">
        <v>143</v>
      </c>
      <c r="EU5" s="64" t="s">
        <v>144</v>
      </c>
      <c r="EV5" s="64" t="s">
        <v>145</v>
      </c>
      <c r="EW5" s="64" t="s">
        <v>146</v>
      </c>
      <c r="EX5" s="64" t="s">
        <v>147</v>
      </c>
    </row>
    <row r="6" spans="1:154" s="69" customFormat="1" x14ac:dyDescent="0.15">
      <c r="A6" s="50" t="s">
        <v>152</v>
      </c>
      <c r="B6" s="65">
        <f>B8</f>
        <v>2018</v>
      </c>
      <c r="C6" s="65">
        <f t="shared" ref="C6:M6" si="2">C8</f>
        <v>142107</v>
      </c>
      <c r="D6" s="65">
        <f t="shared" si="2"/>
        <v>46</v>
      </c>
      <c r="E6" s="65">
        <f t="shared" si="2"/>
        <v>6</v>
      </c>
      <c r="F6" s="65">
        <f t="shared" si="2"/>
        <v>0</v>
      </c>
      <c r="G6" s="65">
        <f t="shared" si="2"/>
        <v>1</v>
      </c>
      <c r="H6" s="157" t="str">
        <f>IF(H8&lt;&gt;I8,H8,"")&amp;IF(I8&lt;&gt;J8,I8,"")&amp;"　"&amp;J8</f>
        <v>神奈川県三浦市　市立病院</v>
      </c>
      <c r="I6" s="158"/>
      <c r="J6" s="159"/>
      <c r="K6" s="65" t="str">
        <f t="shared" si="2"/>
        <v>条例全部</v>
      </c>
      <c r="L6" s="65" t="str">
        <f t="shared" si="2"/>
        <v>病院事業</v>
      </c>
      <c r="M6" s="65" t="str">
        <f t="shared" si="2"/>
        <v>一般病院</v>
      </c>
      <c r="N6" s="65" t="str">
        <f>N8</f>
        <v>100床以上～200床未満</v>
      </c>
      <c r="O6" s="65" t="str">
        <f>O8</f>
        <v>自治体職員</v>
      </c>
      <c r="P6" s="65" t="str">
        <f>P8</f>
        <v>直営</v>
      </c>
      <c r="Q6" s="66">
        <f t="shared" ref="Q6:AG6" si="3">Q8</f>
        <v>13</v>
      </c>
      <c r="R6" s="65" t="str">
        <f t="shared" si="3"/>
        <v>-</v>
      </c>
      <c r="S6" s="65" t="str">
        <f t="shared" si="3"/>
        <v>ド 訓</v>
      </c>
      <c r="T6" s="65" t="str">
        <f t="shared" si="3"/>
        <v>救 輪</v>
      </c>
      <c r="U6" s="66">
        <f>U8</f>
        <v>43770</v>
      </c>
      <c r="V6" s="66">
        <f>V8</f>
        <v>9393</v>
      </c>
      <c r="W6" s="65" t="str">
        <f>W8</f>
        <v>第２種該当</v>
      </c>
      <c r="X6" s="65" t="str">
        <f t="shared" si="3"/>
        <v>１０：１</v>
      </c>
      <c r="Y6" s="66">
        <f t="shared" si="3"/>
        <v>136</v>
      </c>
      <c r="Z6" s="66" t="str">
        <f t="shared" si="3"/>
        <v>-</v>
      </c>
      <c r="AA6" s="66" t="str">
        <f t="shared" si="3"/>
        <v>-</v>
      </c>
      <c r="AB6" s="66" t="str">
        <f t="shared" si="3"/>
        <v>-</v>
      </c>
      <c r="AC6" s="66" t="str">
        <f t="shared" si="3"/>
        <v>-</v>
      </c>
      <c r="AD6" s="66">
        <f t="shared" si="3"/>
        <v>136</v>
      </c>
      <c r="AE6" s="66">
        <f t="shared" si="3"/>
        <v>136</v>
      </c>
      <c r="AF6" s="66" t="str">
        <f t="shared" si="3"/>
        <v>-</v>
      </c>
      <c r="AG6" s="66">
        <f t="shared" si="3"/>
        <v>136</v>
      </c>
      <c r="AH6" s="67">
        <f>IF(AH8="-",NA(),AH8)</f>
        <v>103.5</v>
      </c>
      <c r="AI6" s="67">
        <f t="shared" ref="AI6:AQ6" si="4">IF(AI8="-",NA(),AI8)</f>
        <v>102.9</v>
      </c>
      <c r="AJ6" s="67">
        <f t="shared" si="4"/>
        <v>98.4</v>
      </c>
      <c r="AK6" s="67">
        <f t="shared" si="4"/>
        <v>95.2</v>
      </c>
      <c r="AL6" s="67">
        <f t="shared" si="4"/>
        <v>99.1</v>
      </c>
      <c r="AM6" s="67">
        <f t="shared" si="4"/>
        <v>96.9</v>
      </c>
      <c r="AN6" s="67">
        <f t="shared" si="4"/>
        <v>98.3</v>
      </c>
      <c r="AO6" s="67">
        <f t="shared" si="4"/>
        <v>96.7</v>
      </c>
      <c r="AP6" s="67">
        <f t="shared" si="4"/>
        <v>96.6</v>
      </c>
      <c r="AQ6" s="67">
        <f t="shared" si="4"/>
        <v>97.2</v>
      </c>
      <c r="AR6" s="67" t="str">
        <f>IF(AR8="-","【-】","【"&amp;SUBSTITUTE(TEXT(AR8,"#,##0.0"),"-","△")&amp;"】")</f>
        <v>【98.8】</v>
      </c>
      <c r="AS6" s="67">
        <f>IF(AS8="-",NA(),AS8)</f>
        <v>102.2</v>
      </c>
      <c r="AT6" s="67">
        <f t="shared" ref="AT6:BB6" si="5">IF(AT8="-",NA(),AT8)</f>
        <v>101.8</v>
      </c>
      <c r="AU6" s="67">
        <f t="shared" si="5"/>
        <v>97.6</v>
      </c>
      <c r="AV6" s="67">
        <f t="shared" si="5"/>
        <v>94.7</v>
      </c>
      <c r="AW6" s="67">
        <f t="shared" si="5"/>
        <v>98.8</v>
      </c>
      <c r="AX6" s="67">
        <f t="shared" si="5"/>
        <v>85.4</v>
      </c>
      <c r="AY6" s="67">
        <f t="shared" si="5"/>
        <v>85.3</v>
      </c>
      <c r="AZ6" s="67">
        <f t="shared" si="5"/>
        <v>84.2</v>
      </c>
      <c r="BA6" s="67">
        <f t="shared" si="5"/>
        <v>83.9</v>
      </c>
      <c r="BB6" s="67">
        <f t="shared" si="5"/>
        <v>84</v>
      </c>
      <c r="BC6" s="67" t="str">
        <f>IF(BC8="-","【-】","【"&amp;SUBSTITUTE(TEXT(BC8,"#,##0.0"),"-","△")&amp;"】")</f>
        <v>【89.7】</v>
      </c>
      <c r="BD6" s="67">
        <f>IF(BD8="-",NA(),BD8)</f>
        <v>57.4</v>
      </c>
      <c r="BE6" s="67">
        <f t="shared" ref="BE6:BM6" si="6">IF(BE8="-",NA(),BE8)</f>
        <v>28.4</v>
      </c>
      <c r="BF6" s="67">
        <f t="shared" si="6"/>
        <v>32</v>
      </c>
      <c r="BG6" s="67">
        <f t="shared" si="6"/>
        <v>36.5</v>
      </c>
      <c r="BH6" s="67">
        <f t="shared" si="6"/>
        <v>36.700000000000003</v>
      </c>
      <c r="BI6" s="67">
        <f t="shared" si="6"/>
        <v>112.9</v>
      </c>
      <c r="BJ6" s="67">
        <f t="shared" si="6"/>
        <v>118.9</v>
      </c>
      <c r="BK6" s="67">
        <f t="shared" si="6"/>
        <v>119.5</v>
      </c>
      <c r="BL6" s="67">
        <f t="shared" si="6"/>
        <v>116.9</v>
      </c>
      <c r="BM6" s="67">
        <f t="shared" si="6"/>
        <v>117.1</v>
      </c>
      <c r="BN6" s="67" t="str">
        <f>IF(BN8="-","【-】","【"&amp;SUBSTITUTE(TEXT(BN8,"#,##0.0"),"-","△")&amp;"】")</f>
        <v>【64.1】</v>
      </c>
      <c r="BO6" s="67">
        <f>IF(BO8="-",NA(),BO8)</f>
        <v>86.6</v>
      </c>
      <c r="BP6" s="67">
        <f t="shared" ref="BP6:BX6" si="7">IF(BP8="-",NA(),BP8)</f>
        <v>88.6</v>
      </c>
      <c r="BQ6" s="67">
        <f t="shared" si="7"/>
        <v>81.599999999999994</v>
      </c>
      <c r="BR6" s="67">
        <f t="shared" si="7"/>
        <v>83.2</v>
      </c>
      <c r="BS6" s="67">
        <f t="shared" si="7"/>
        <v>89.3</v>
      </c>
      <c r="BT6" s="67">
        <f t="shared" si="7"/>
        <v>68.3</v>
      </c>
      <c r="BU6" s="67">
        <f t="shared" si="7"/>
        <v>67.900000000000006</v>
      </c>
      <c r="BV6" s="67">
        <f t="shared" si="7"/>
        <v>69.8</v>
      </c>
      <c r="BW6" s="67">
        <f t="shared" si="7"/>
        <v>69.7</v>
      </c>
      <c r="BX6" s="67">
        <f t="shared" si="7"/>
        <v>70.099999999999994</v>
      </c>
      <c r="BY6" s="67" t="str">
        <f>IF(BY8="-","【-】","【"&amp;SUBSTITUTE(TEXT(BY8,"#,##0.0"),"-","△")&amp;"】")</f>
        <v>【74.9】</v>
      </c>
      <c r="BZ6" s="68">
        <f>IF(BZ8="-",NA(),BZ8)</f>
        <v>32882</v>
      </c>
      <c r="CA6" s="68">
        <f t="shared" ref="CA6:CI6" si="8">IF(CA8="-",NA(),CA8)</f>
        <v>32838</v>
      </c>
      <c r="CB6" s="68">
        <f t="shared" si="8"/>
        <v>33321</v>
      </c>
      <c r="CC6" s="68">
        <f t="shared" si="8"/>
        <v>35901</v>
      </c>
      <c r="CD6" s="68">
        <f t="shared" si="8"/>
        <v>35554</v>
      </c>
      <c r="CE6" s="68">
        <f t="shared" si="8"/>
        <v>32431</v>
      </c>
      <c r="CF6" s="68">
        <f t="shared" si="8"/>
        <v>32532</v>
      </c>
      <c r="CG6" s="68">
        <f t="shared" si="8"/>
        <v>33492</v>
      </c>
      <c r="CH6" s="68">
        <f t="shared" si="8"/>
        <v>34136</v>
      </c>
      <c r="CI6" s="68">
        <f t="shared" si="8"/>
        <v>34924</v>
      </c>
      <c r="CJ6" s="67" t="str">
        <f>IF(CJ8="-","【-】","【"&amp;SUBSTITUTE(TEXT(CJ8,"#,##0"),"-","△")&amp;"】")</f>
        <v>【52,412】</v>
      </c>
      <c r="CK6" s="68">
        <f>IF(CK8="-",NA(),CK8)</f>
        <v>7064</v>
      </c>
      <c r="CL6" s="68">
        <f t="shared" ref="CL6:CT6" si="9">IF(CL8="-",NA(),CL8)</f>
        <v>7496</v>
      </c>
      <c r="CM6" s="68">
        <f t="shared" si="9"/>
        <v>7484</v>
      </c>
      <c r="CN6" s="68">
        <f t="shared" si="9"/>
        <v>7254</v>
      </c>
      <c r="CO6" s="68">
        <f t="shared" si="9"/>
        <v>7577</v>
      </c>
      <c r="CP6" s="68">
        <f t="shared" si="9"/>
        <v>9726</v>
      </c>
      <c r="CQ6" s="68">
        <f t="shared" si="9"/>
        <v>10037</v>
      </c>
      <c r="CR6" s="68">
        <f t="shared" si="9"/>
        <v>9976</v>
      </c>
      <c r="CS6" s="68">
        <f t="shared" si="9"/>
        <v>10130</v>
      </c>
      <c r="CT6" s="68">
        <f t="shared" si="9"/>
        <v>10244</v>
      </c>
      <c r="CU6" s="67" t="str">
        <f>IF(CU8="-","【-】","【"&amp;SUBSTITUTE(TEXT(CU8,"#,##0"),"-","△")&amp;"】")</f>
        <v>【14,708】</v>
      </c>
      <c r="CV6" s="67">
        <f>IF(CV8="-",NA(),CV8)</f>
        <v>49.4</v>
      </c>
      <c r="CW6" s="67">
        <f t="shared" ref="CW6:DE6" si="10">IF(CW8="-",NA(),CW8)</f>
        <v>50.6</v>
      </c>
      <c r="CX6" s="67">
        <f t="shared" si="10"/>
        <v>52.7</v>
      </c>
      <c r="CY6" s="67">
        <f t="shared" si="10"/>
        <v>54.4</v>
      </c>
      <c r="CZ6" s="67">
        <f t="shared" si="10"/>
        <v>51.9</v>
      </c>
      <c r="DA6" s="67">
        <f t="shared" si="10"/>
        <v>62.1</v>
      </c>
      <c r="DB6" s="67">
        <f t="shared" si="10"/>
        <v>62.5</v>
      </c>
      <c r="DC6" s="67">
        <f t="shared" si="10"/>
        <v>63.4</v>
      </c>
      <c r="DD6" s="67">
        <f t="shared" si="10"/>
        <v>63.4</v>
      </c>
      <c r="DE6" s="67">
        <f t="shared" si="10"/>
        <v>63.7</v>
      </c>
      <c r="DF6" s="67" t="str">
        <f>IF(DF8="-","【-】","【"&amp;SUBSTITUTE(TEXT(DF8,"#,##0.0"),"-","△")&amp;"】")</f>
        <v>【54.8】</v>
      </c>
      <c r="DG6" s="67">
        <f>IF(DG8="-",NA(),DG8)</f>
        <v>11.9</v>
      </c>
      <c r="DH6" s="67">
        <f t="shared" ref="DH6:DP6" si="11">IF(DH8="-",NA(),DH8)</f>
        <v>11.8</v>
      </c>
      <c r="DI6" s="67">
        <f t="shared" si="11"/>
        <v>12.1</v>
      </c>
      <c r="DJ6" s="67">
        <f t="shared" si="11"/>
        <v>13.2</v>
      </c>
      <c r="DK6" s="67">
        <f t="shared" si="11"/>
        <v>11.5</v>
      </c>
      <c r="DL6" s="67">
        <f t="shared" si="11"/>
        <v>18.899999999999999</v>
      </c>
      <c r="DM6" s="67">
        <f t="shared" si="11"/>
        <v>19</v>
      </c>
      <c r="DN6" s="67">
        <f t="shared" si="11"/>
        <v>18.7</v>
      </c>
      <c r="DO6" s="67">
        <f t="shared" si="11"/>
        <v>18.3</v>
      </c>
      <c r="DP6" s="67">
        <f t="shared" si="11"/>
        <v>17.7</v>
      </c>
      <c r="DQ6" s="67" t="str">
        <f>IF(DQ8="-","【-】","【"&amp;SUBSTITUTE(TEXT(DQ8,"#,##0.0"),"-","△")&amp;"】")</f>
        <v>【24.3】</v>
      </c>
      <c r="DR6" s="67">
        <f>IF(DR8="-",NA(),DR8)</f>
        <v>38.200000000000003</v>
      </c>
      <c r="DS6" s="67">
        <f t="shared" ref="DS6:EA6" si="12">IF(DS8="-",NA(),DS8)</f>
        <v>39.799999999999997</v>
      </c>
      <c r="DT6" s="67">
        <f t="shared" si="12"/>
        <v>42.6</v>
      </c>
      <c r="DU6" s="67">
        <f t="shared" si="12"/>
        <v>45</v>
      </c>
      <c r="DV6" s="67">
        <f t="shared" si="12"/>
        <v>46.3</v>
      </c>
      <c r="DW6" s="67">
        <f t="shared" si="12"/>
        <v>52.2</v>
      </c>
      <c r="DX6" s="67">
        <f t="shared" si="12"/>
        <v>52.4</v>
      </c>
      <c r="DY6" s="67">
        <f t="shared" si="12"/>
        <v>52.5</v>
      </c>
      <c r="DZ6" s="67">
        <f t="shared" si="12"/>
        <v>53.5</v>
      </c>
      <c r="EA6" s="67">
        <f t="shared" si="12"/>
        <v>54.1</v>
      </c>
      <c r="EB6" s="67" t="str">
        <f>IF(EB8="-","【-】","【"&amp;SUBSTITUTE(TEXT(EB8,"#,##0.0"),"-","△")&amp;"】")</f>
        <v>【52.5】</v>
      </c>
      <c r="EC6" s="67">
        <f>IF(EC8="-",NA(),EC8)</f>
        <v>67.400000000000006</v>
      </c>
      <c r="ED6" s="67">
        <f t="shared" ref="ED6:EL6" si="13">IF(ED8="-",NA(),ED8)</f>
        <v>67.3</v>
      </c>
      <c r="EE6" s="67">
        <f t="shared" si="13"/>
        <v>70.900000000000006</v>
      </c>
      <c r="EF6" s="67">
        <f t="shared" si="13"/>
        <v>73.5</v>
      </c>
      <c r="EG6" s="67">
        <f t="shared" si="13"/>
        <v>72.8</v>
      </c>
      <c r="EH6" s="67">
        <f t="shared" si="13"/>
        <v>69.599999999999994</v>
      </c>
      <c r="EI6" s="67">
        <f t="shared" si="13"/>
        <v>69.2</v>
      </c>
      <c r="EJ6" s="67">
        <f t="shared" si="13"/>
        <v>69.7</v>
      </c>
      <c r="EK6" s="67">
        <f t="shared" si="13"/>
        <v>71.3</v>
      </c>
      <c r="EL6" s="67">
        <f t="shared" si="13"/>
        <v>71.400000000000006</v>
      </c>
      <c r="EM6" s="67" t="str">
        <f>IF(EM8="-","【-】","【"&amp;SUBSTITUTE(TEXT(EM8,"#,##0.0"),"-","△")&amp;"】")</f>
        <v>【68.8】</v>
      </c>
      <c r="EN6" s="68">
        <f>IF(EN8="-",NA(),EN8)</f>
        <v>36819397</v>
      </c>
      <c r="EO6" s="68">
        <f t="shared" ref="EO6:EW6" si="14">IF(EO8="-",NA(),EO8)</f>
        <v>36758316</v>
      </c>
      <c r="EP6" s="68">
        <f t="shared" si="14"/>
        <v>36956882</v>
      </c>
      <c r="EQ6" s="68">
        <f t="shared" si="14"/>
        <v>36881294</v>
      </c>
      <c r="ER6" s="68">
        <f t="shared" si="14"/>
        <v>37296625</v>
      </c>
      <c r="ES6" s="68">
        <f t="shared" si="14"/>
        <v>35115689</v>
      </c>
      <c r="ET6" s="68">
        <f t="shared" si="14"/>
        <v>35730958</v>
      </c>
      <c r="EU6" s="68">
        <f t="shared" si="14"/>
        <v>37752628</v>
      </c>
      <c r="EV6" s="68">
        <f t="shared" si="14"/>
        <v>39094598</v>
      </c>
      <c r="EW6" s="68">
        <f t="shared" si="14"/>
        <v>40683727</v>
      </c>
      <c r="EX6" s="68" t="str">
        <f>IF(EX8="-","【-】","【"&amp;SUBSTITUTE(TEXT(EX8,"#,##0"),"-","△")&amp;"】")</f>
        <v>【47,139,449】</v>
      </c>
    </row>
    <row r="7" spans="1:154" s="69" customFormat="1" x14ac:dyDescent="0.15">
      <c r="A7" s="50" t="s">
        <v>153</v>
      </c>
      <c r="B7" s="65">
        <f t="shared" ref="B7:AG7" si="15">B8</f>
        <v>2018</v>
      </c>
      <c r="C7" s="65">
        <f t="shared" si="15"/>
        <v>142107</v>
      </c>
      <c r="D7" s="65">
        <f t="shared" si="15"/>
        <v>46</v>
      </c>
      <c r="E7" s="65">
        <f t="shared" si="15"/>
        <v>6</v>
      </c>
      <c r="F7" s="65">
        <f t="shared" si="15"/>
        <v>0</v>
      </c>
      <c r="G7" s="65">
        <f t="shared" si="15"/>
        <v>1</v>
      </c>
      <c r="H7" s="65"/>
      <c r="I7" s="65"/>
      <c r="J7" s="65"/>
      <c r="K7" s="65" t="str">
        <f t="shared" si="15"/>
        <v>条例全部</v>
      </c>
      <c r="L7" s="65" t="str">
        <f t="shared" si="15"/>
        <v>病院事業</v>
      </c>
      <c r="M7" s="65" t="str">
        <f t="shared" si="15"/>
        <v>一般病院</v>
      </c>
      <c r="N7" s="65" t="str">
        <f>N8</f>
        <v>100床以上～200床未満</v>
      </c>
      <c r="O7" s="65" t="str">
        <f>O8</f>
        <v>自治体職員</v>
      </c>
      <c r="P7" s="65" t="str">
        <f>P8</f>
        <v>直営</v>
      </c>
      <c r="Q7" s="66">
        <f t="shared" si="15"/>
        <v>13</v>
      </c>
      <c r="R7" s="65" t="str">
        <f t="shared" si="15"/>
        <v>-</v>
      </c>
      <c r="S7" s="65" t="str">
        <f t="shared" si="15"/>
        <v>ド 訓</v>
      </c>
      <c r="T7" s="65" t="str">
        <f t="shared" si="15"/>
        <v>救 輪</v>
      </c>
      <c r="U7" s="66">
        <f>U8</f>
        <v>43770</v>
      </c>
      <c r="V7" s="66">
        <f>V8</f>
        <v>9393</v>
      </c>
      <c r="W7" s="65" t="str">
        <f>W8</f>
        <v>第２種該当</v>
      </c>
      <c r="X7" s="65" t="str">
        <f t="shared" si="15"/>
        <v>１０：１</v>
      </c>
      <c r="Y7" s="66">
        <f t="shared" si="15"/>
        <v>136</v>
      </c>
      <c r="Z7" s="66" t="str">
        <f t="shared" si="15"/>
        <v>-</v>
      </c>
      <c r="AA7" s="66" t="str">
        <f t="shared" si="15"/>
        <v>-</v>
      </c>
      <c r="AB7" s="66" t="str">
        <f t="shared" si="15"/>
        <v>-</v>
      </c>
      <c r="AC7" s="66" t="str">
        <f t="shared" si="15"/>
        <v>-</v>
      </c>
      <c r="AD7" s="66">
        <f t="shared" si="15"/>
        <v>136</v>
      </c>
      <c r="AE7" s="66">
        <f t="shared" si="15"/>
        <v>136</v>
      </c>
      <c r="AF7" s="66" t="str">
        <f t="shared" si="15"/>
        <v>-</v>
      </c>
      <c r="AG7" s="66">
        <f t="shared" si="15"/>
        <v>136</v>
      </c>
      <c r="AH7" s="67">
        <f>AH8</f>
        <v>103.5</v>
      </c>
      <c r="AI7" s="67">
        <f t="shared" ref="AI7:AQ7" si="16">AI8</f>
        <v>102.9</v>
      </c>
      <c r="AJ7" s="67">
        <f t="shared" si="16"/>
        <v>98.4</v>
      </c>
      <c r="AK7" s="67">
        <f t="shared" si="16"/>
        <v>95.2</v>
      </c>
      <c r="AL7" s="67">
        <f t="shared" si="16"/>
        <v>99.1</v>
      </c>
      <c r="AM7" s="67">
        <f t="shared" si="16"/>
        <v>96.9</v>
      </c>
      <c r="AN7" s="67">
        <f t="shared" si="16"/>
        <v>98.3</v>
      </c>
      <c r="AO7" s="67">
        <f t="shared" si="16"/>
        <v>96.7</v>
      </c>
      <c r="AP7" s="67">
        <f t="shared" si="16"/>
        <v>96.6</v>
      </c>
      <c r="AQ7" s="67">
        <f t="shared" si="16"/>
        <v>97.2</v>
      </c>
      <c r="AR7" s="67"/>
      <c r="AS7" s="67">
        <f>AS8</f>
        <v>102.2</v>
      </c>
      <c r="AT7" s="67">
        <f t="shared" ref="AT7:BB7" si="17">AT8</f>
        <v>101.8</v>
      </c>
      <c r="AU7" s="67">
        <f t="shared" si="17"/>
        <v>97.6</v>
      </c>
      <c r="AV7" s="67">
        <f t="shared" si="17"/>
        <v>94.7</v>
      </c>
      <c r="AW7" s="67">
        <f t="shared" si="17"/>
        <v>98.8</v>
      </c>
      <c r="AX7" s="67">
        <f t="shared" si="17"/>
        <v>85.4</v>
      </c>
      <c r="AY7" s="67">
        <f t="shared" si="17"/>
        <v>85.3</v>
      </c>
      <c r="AZ7" s="67">
        <f t="shared" si="17"/>
        <v>84.2</v>
      </c>
      <c r="BA7" s="67">
        <f t="shared" si="17"/>
        <v>83.9</v>
      </c>
      <c r="BB7" s="67">
        <f t="shared" si="17"/>
        <v>84</v>
      </c>
      <c r="BC7" s="67"/>
      <c r="BD7" s="67">
        <f>BD8</f>
        <v>57.4</v>
      </c>
      <c r="BE7" s="67">
        <f t="shared" ref="BE7:BM7" si="18">BE8</f>
        <v>28.4</v>
      </c>
      <c r="BF7" s="67">
        <f t="shared" si="18"/>
        <v>32</v>
      </c>
      <c r="BG7" s="67">
        <f t="shared" si="18"/>
        <v>36.5</v>
      </c>
      <c r="BH7" s="67">
        <f t="shared" si="18"/>
        <v>36.700000000000003</v>
      </c>
      <c r="BI7" s="67">
        <f t="shared" si="18"/>
        <v>112.9</v>
      </c>
      <c r="BJ7" s="67">
        <f t="shared" si="18"/>
        <v>118.9</v>
      </c>
      <c r="BK7" s="67">
        <f t="shared" si="18"/>
        <v>119.5</v>
      </c>
      <c r="BL7" s="67">
        <f t="shared" si="18"/>
        <v>116.9</v>
      </c>
      <c r="BM7" s="67">
        <f t="shared" si="18"/>
        <v>117.1</v>
      </c>
      <c r="BN7" s="67"/>
      <c r="BO7" s="67">
        <f>BO8</f>
        <v>86.6</v>
      </c>
      <c r="BP7" s="67">
        <f t="shared" ref="BP7:BX7" si="19">BP8</f>
        <v>88.6</v>
      </c>
      <c r="BQ7" s="67">
        <f t="shared" si="19"/>
        <v>81.599999999999994</v>
      </c>
      <c r="BR7" s="67">
        <f t="shared" si="19"/>
        <v>83.2</v>
      </c>
      <c r="BS7" s="67">
        <f t="shared" si="19"/>
        <v>89.3</v>
      </c>
      <c r="BT7" s="67">
        <f t="shared" si="19"/>
        <v>68.3</v>
      </c>
      <c r="BU7" s="67">
        <f t="shared" si="19"/>
        <v>67.900000000000006</v>
      </c>
      <c r="BV7" s="67">
        <f t="shared" si="19"/>
        <v>69.8</v>
      </c>
      <c r="BW7" s="67">
        <f t="shared" si="19"/>
        <v>69.7</v>
      </c>
      <c r="BX7" s="67">
        <f t="shared" si="19"/>
        <v>70.099999999999994</v>
      </c>
      <c r="BY7" s="67"/>
      <c r="BZ7" s="68">
        <f>BZ8</f>
        <v>32882</v>
      </c>
      <c r="CA7" s="68">
        <f t="shared" ref="CA7:CI7" si="20">CA8</f>
        <v>32838</v>
      </c>
      <c r="CB7" s="68">
        <f t="shared" si="20"/>
        <v>33321</v>
      </c>
      <c r="CC7" s="68">
        <f t="shared" si="20"/>
        <v>35901</v>
      </c>
      <c r="CD7" s="68">
        <f t="shared" si="20"/>
        <v>35554</v>
      </c>
      <c r="CE7" s="68">
        <f t="shared" si="20"/>
        <v>32431</v>
      </c>
      <c r="CF7" s="68">
        <f t="shared" si="20"/>
        <v>32532</v>
      </c>
      <c r="CG7" s="68">
        <f t="shared" si="20"/>
        <v>33492</v>
      </c>
      <c r="CH7" s="68">
        <f t="shared" si="20"/>
        <v>34136</v>
      </c>
      <c r="CI7" s="68">
        <f t="shared" si="20"/>
        <v>34924</v>
      </c>
      <c r="CJ7" s="67"/>
      <c r="CK7" s="68">
        <f>CK8</f>
        <v>7064</v>
      </c>
      <c r="CL7" s="68">
        <f t="shared" ref="CL7:CT7" si="21">CL8</f>
        <v>7496</v>
      </c>
      <c r="CM7" s="68">
        <f t="shared" si="21"/>
        <v>7484</v>
      </c>
      <c r="CN7" s="68">
        <f t="shared" si="21"/>
        <v>7254</v>
      </c>
      <c r="CO7" s="68">
        <f t="shared" si="21"/>
        <v>7577</v>
      </c>
      <c r="CP7" s="68">
        <f t="shared" si="21"/>
        <v>9726</v>
      </c>
      <c r="CQ7" s="68">
        <f t="shared" si="21"/>
        <v>10037</v>
      </c>
      <c r="CR7" s="68">
        <f t="shared" si="21"/>
        <v>9976</v>
      </c>
      <c r="CS7" s="68">
        <f t="shared" si="21"/>
        <v>10130</v>
      </c>
      <c r="CT7" s="68">
        <f t="shared" si="21"/>
        <v>10244</v>
      </c>
      <c r="CU7" s="67"/>
      <c r="CV7" s="67">
        <f>CV8</f>
        <v>49.4</v>
      </c>
      <c r="CW7" s="67">
        <f t="shared" ref="CW7:DE7" si="22">CW8</f>
        <v>50.6</v>
      </c>
      <c r="CX7" s="67">
        <f t="shared" si="22"/>
        <v>52.7</v>
      </c>
      <c r="CY7" s="67">
        <f t="shared" si="22"/>
        <v>54.4</v>
      </c>
      <c r="CZ7" s="67">
        <f t="shared" si="22"/>
        <v>51.9</v>
      </c>
      <c r="DA7" s="67">
        <f t="shared" si="22"/>
        <v>62.1</v>
      </c>
      <c r="DB7" s="67">
        <f t="shared" si="22"/>
        <v>62.5</v>
      </c>
      <c r="DC7" s="67">
        <f t="shared" si="22"/>
        <v>63.4</v>
      </c>
      <c r="DD7" s="67">
        <f t="shared" si="22"/>
        <v>63.4</v>
      </c>
      <c r="DE7" s="67">
        <f t="shared" si="22"/>
        <v>63.7</v>
      </c>
      <c r="DF7" s="67"/>
      <c r="DG7" s="67">
        <f>DG8</f>
        <v>11.9</v>
      </c>
      <c r="DH7" s="67">
        <f t="shared" ref="DH7:DP7" si="23">DH8</f>
        <v>11.8</v>
      </c>
      <c r="DI7" s="67">
        <f t="shared" si="23"/>
        <v>12.1</v>
      </c>
      <c r="DJ7" s="67">
        <f t="shared" si="23"/>
        <v>13.2</v>
      </c>
      <c r="DK7" s="67">
        <f t="shared" si="23"/>
        <v>11.5</v>
      </c>
      <c r="DL7" s="67">
        <f t="shared" si="23"/>
        <v>18.899999999999999</v>
      </c>
      <c r="DM7" s="67">
        <f t="shared" si="23"/>
        <v>19</v>
      </c>
      <c r="DN7" s="67">
        <f t="shared" si="23"/>
        <v>18.7</v>
      </c>
      <c r="DO7" s="67">
        <f t="shared" si="23"/>
        <v>18.3</v>
      </c>
      <c r="DP7" s="67">
        <f t="shared" si="23"/>
        <v>17.7</v>
      </c>
      <c r="DQ7" s="67"/>
      <c r="DR7" s="67">
        <f>DR8</f>
        <v>38.200000000000003</v>
      </c>
      <c r="DS7" s="67">
        <f t="shared" ref="DS7:EA7" si="24">DS8</f>
        <v>39.799999999999997</v>
      </c>
      <c r="DT7" s="67">
        <f t="shared" si="24"/>
        <v>42.6</v>
      </c>
      <c r="DU7" s="67">
        <f t="shared" si="24"/>
        <v>45</v>
      </c>
      <c r="DV7" s="67">
        <f t="shared" si="24"/>
        <v>46.3</v>
      </c>
      <c r="DW7" s="67">
        <f t="shared" si="24"/>
        <v>52.2</v>
      </c>
      <c r="DX7" s="67">
        <f t="shared" si="24"/>
        <v>52.4</v>
      </c>
      <c r="DY7" s="67">
        <f t="shared" si="24"/>
        <v>52.5</v>
      </c>
      <c r="DZ7" s="67">
        <f t="shared" si="24"/>
        <v>53.5</v>
      </c>
      <c r="EA7" s="67">
        <f t="shared" si="24"/>
        <v>54.1</v>
      </c>
      <c r="EB7" s="67"/>
      <c r="EC7" s="67">
        <f>EC8</f>
        <v>67.400000000000006</v>
      </c>
      <c r="ED7" s="67">
        <f t="shared" ref="ED7:EL7" si="25">ED8</f>
        <v>67.3</v>
      </c>
      <c r="EE7" s="67">
        <f t="shared" si="25"/>
        <v>70.900000000000006</v>
      </c>
      <c r="EF7" s="67">
        <f t="shared" si="25"/>
        <v>73.5</v>
      </c>
      <c r="EG7" s="67">
        <f t="shared" si="25"/>
        <v>72.8</v>
      </c>
      <c r="EH7" s="67">
        <f t="shared" si="25"/>
        <v>69.599999999999994</v>
      </c>
      <c r="EI7" s="67">
        <f t="shared" si="25"/>
        <v>69.2</v>
      </c>
      <c r="EJ7" s="67">
        <f t="shared" si="25"/>
        <v>69.7</v>
      </c>
      <c r="EK7" s="67">
        <f t="shared" si="25"/>
        <v>71.3</v>
      </c>
      <c r="EL7" s="67">
        <f t="shared" si="25"/>
        <v>71.400000000000006</v>
      </c>
      <c r="EM7" s="67"/>
      <c r="EN7" s="68">
        <f>EN8</f>
        <v>36819397</v>
      </c>
      <c r="EO7" s="68">
        <f t="shared" ref="EO7:EW7" si="26">EO8</f>
        <v>36758316</v>
      </c>
      <c r="EP7" s="68">
        <f t="shared" si="26"/>
        <v>36956882</v>
      </c>
      <c r="EQ7" s="68">
        <f t="shared" si="26"/>
        <v>36881294</v>
      </c>
      <c r="ER7" s="68">
        <f t="shared" si="26"/>
        <v>37296625</v>
      </c>
      <c r="ES7" s="68">
        <f t="shared" si="26"/>
        <v>35115689</v>
      </c>
      <c r="ET7" s="68">
        <f t="shared" si="26"/>
        <v>35730958</v>
      </c>
      <c r="EU7" s="68">
        <f t="shared" si="26"/>
        <v>37752628</v>
      </c>
      <c r="EV7" s="68">
        <f t="shared" si="26"/>
        <v>39094598</v>
      </c>
      <c r="EW7" s="68">
        <f t="shared" si="26"/>
        <v>40683727</v>
      </c>
      <c r="EX7" s="68"/>
    </row>
    <row r="8" spans="1:154" s="69" customFormat="1" x14ac:dyDescent="0.15">
      <c r="A8" s="50"/>
      <c r="B8" s="70">
        <v>2018</v>
      </c>
      <c r="C8" s="70">
        <v>142107</v>
      </c>
      <c r="D8" s="70">
        <v>46</v>
      </c>
      <c r="E8" s="70">
        <v>6</v>
      </c>
      <c r="F8" s="70">
        <v>0</v>
      </c>
      <c r="G8" s="70">
        <v>1</v>
      </c>
      <c r="H8" s="70" t="s">
        <v>154</v>
      </c>
      <c r="I8" s="70" t="s">
        <v>155</v>
      </c>
      <c r="J8" s="70" t="s">
        <v>156</v>
      </c>
      <c r="K8" s="70" t="s">
        <v>157</v>
      </c>
      <c r="L8" s="70" t="s">
        <v>158</v>
      </c>
      <c r="M8" s="70" t="s">
        <v>159</v>
      </c>
      <c r="N8" s="70" t="s">
        <v>160</v>
      </c>
      <c r="O8" s="70" t="s">
        <v>161</v>
      </c>
      <c r="P8" s="70" t="s">
        <v>162</v>
      </c>
      <c r="Q8" s="71">
        <v>13</v>
      </c>
      <c r="R8" s="70" t="s">
        <v>38</v>
      </c>
      <c r="S8" s="70" t="s">
        <v>163</v>
      </c>
      <c r="T8" s="70" t="s">
        <v>164</v>
      </c>
      <c r="U8" s="71">
        <v>43770</v>
      </c>
      <c r="V8" s="71">
        <v>9393</v>
      </c>
      <c r="W8" s="70" t="s">
        <v>165</v>
      </c>
      <c r="X8" s="72" t="s">
        <v>166</v>
      </c>
      <c r="Y8" s="71">
        <v>136</v>
      </c>
      <c r="Z8" s="71" t="s">
        <v>38</v>
      </c>
      <c r="AA8" s="71" t="s">
        <v>38</v>
      </c>
      <c r="AB8" s="71" t="s">
        <v>38</v>
      </c>
      <c r="AC8" s="71" t="s">
        <v>38</v>
      </c>
      <c r="AD8" s="71">
        <v>136</v>
      </c>
      <c r="AE8" s="71">
        <v>136</v>
      </c>
      <c r="AF8" s="71" t="s">
        <v>38</v>
      </c>
      <c r="AG8" s="71">
        <v>136</v>
      </c>
      <c r="AH8" s="73">
        <v>103.5</v>
      </c>
      <c r="AI8" s="73">
        <v>102.9</v>
      </c>
      <c r="AJ8" s="73">
        <v>98.4</v>
      </c>
      <c r="AK8" s="73">
        <v>95.2</v>
      </c>
      <c r="AL8" s="73">
        <v>99.1</v>
      </c>
      <c r="AM8" s="73">
        <v>96.9</v>
      </c>
      <c r="AN8" s="73">
        <v>98.3</v>
      </c>
      <c r="AO8" s="73">
        <v>96.7</v>
      </c>
      <c r="AP8" s="73">
        <v>96.6</v>
      </c>
      <c r="AQ8" s="73">
        <v>97.2</v>
      </c>
      <c r="AR8" s="73">
        <v>98.8</v>
      </c>
      <c r="AS8" s="73">
        <v>102.2</v>
      </c>
      <c r="AT8" s="73">
        <v>101.8</v>
      </c>
      <c r="AU8" s="73">
        <v>97.6</v>
      </c>
      <c r="AV8" s="73">
        <v>94.7</v>
      </c>
      <c r="AW8" s="73">
        <v>98.8</v>
      </c>
      <c r="AX8" s="73">
        <v>85.4</v>
      </c>
      <c r="AY8" s="73">
        <v>85.3</v>
      </c>
      <c r="AZ8" s="73">
        <v>84.2</v>
      </c>
      <c r="BA8" s="73">
        <v>83.9</v>
      </c>
      <c r="BB8" s="73">
        <v>84</v>
      </c>
      <c r="BC8" s="73">
        <v>89.7</v>
      </c>
      <c r="BD8" s="74">
        <v>57.4</v>
      </c>
      <c r="BE8" s="74">
        <v>28.4</v>
      </c>
      <c r="BF8" s="74">
        <v>32</v>
      </c>
      <c r="BG8" s="74">
        <v>36.5</v>
      </c>
      <c r="BH8" s="74">
        <v>36.700000000000003</v>
      </c>
      <c r="BI8" s="74">
        <v>112.9</v>
      </c>
      <c r="BJ8" s="74">
        <v>118.9</v>
      </c>
      <c r="BK8" s="74">
        <v>119.5</v>
      </c>
      <c r="BL8" s="74">
        <v>116.9</v>
      </c>
      <c r="BM8" s="74">
        <v>117.1</v>
      </c>
      <c r="BN8" s="74">
        <v>64.099999999999994</v>
      </c>
      <c r="BO8" s="73">
        <v>86.6</v>
      </c>
      <c r="BP8" s="73">
        <v>88.6</v>
      </c>
      <c r="BQ8" s="73">
        <v>81.599999999999994</v>
      </c>
      <c r="BR8" s="73">
        <v>83.2</v>
      </c>
      <c r="BS8" s="73">
        <v>89.3</v>
      </c>
      <c r="BT8" s="73">
        <v>68.3</v>
      </c>
      <c r="BU8" s="73">
        <v>67.900000000000006</v>
      </c>
      <c r="BV8" s="73">
        <v>69.8</v>
      </c>
      <c r="BW8" s="73">
        <v>69.7</v>
      </c>
      <c r="BX8" s="73">
        <v>70.099999999999994</v>
      </c>
      <c r="BY8" s="73">
        <v>74.900000000000006</v>
      </c>
      <c r="BZ8" s="74">
        <v>32882</v>
      </c>
      <c r="CA8" s="74">
        <v>32838</v>
      </c>
      <c r="CB8" s="74">
        <v>33321</v>
      </c>
      <c r="CC8" s="74">
        <v>35901</v>
      </c>
      <c r="CD8" s="74">
        <v>35554</v>
      </c>
      <c r="CE8" s="74">
        <v>32431</v>
      </c>
      <c r="CF8" s="74">
        <v>32532</v>
      </c>
      <c r="CG8" s="74">
        <v>33492</v>
      </c>
      <c r="CH8" s="74">
        <v>34136</v>
      </c>
      <c r="CI8" s="74">
        <v>34924</v>
      </c>
      <c r="CJ8" s="73">
        <v>52412</v>
      </c>
      <c r="CK8" s="74">
        <v>7064</v>
      </c>
      <c r="CL8" s="74">
        <v>7496</v>
      </c>
      <c r="CM8" s="74">
        <v>7484</v>
      </c>
      <c r="CN8" s="74">
        <v>7254</v>
      </c>
      <c r="CO8" s="74">
        <v>7577</v>
      </c>
      <c r="CP8" s="74">
        <v>9726</v>
      </c>
      <c r="CQ8" s="74">
        <v>10037</v>
      </c>
      <c r="CR8" s="74">
        <v>9976</v>
      </c>
      <c r="CS8" s="74">
        <v>10130</v>
      </c>
      <c r="CT8" s="74">
        <v>10244</v>
      </c>
      <c r="CU8" s="73">
        <v>14708</v>
      </c>
      <c r="CV8" s="74">
        <v>49.4</v>
      </c>
      <c r="CW8" s="74">
        <v>50.6</v>
      </c>
      <c r="CX8" s="74">
        <v>52.7</v>
      </c>
      <c r="CY8" s="74">
        <v>54.4</v>
      </c>
      <c r="CZ8" s="74">
        <v>51.9</v>
      </c>
      <c r="DA8" s="74">
        <v>62.1</v>
      </c>
      <c r="DB8" s="74">
        <v>62.5</v>
      </c>
      <c r="DC8" s="74">
        <v>63.4</v>
      </c>
      <c r="DD8" s="74">
        <v>63.4</v>
      </c>
      <c r="DE8" s="74">
        <v>63.7</v>
      </c>
      <c r="DF8" s="74">
        <v>54.8</v>
      </c>
      <c r="DG8" s="74">
        <v>11.9</v>
      </c>
      <c r="DH8" s="74">
        <v>11.8</v>
      </c>
      <c r="DI8" s="74">
        <v>12.1</v>
      </c>
      <c r="DJ8" s="74">
        <v>13.2</v>
      </c>
      <c r="DK8" s="74">
        <v>11.5</v>
      </c>
      <c r="DL8" s="74">
        <v>18.899999999999999</v>
      </c>
      <c r="DM8" s="74">
        <v>19</v>
      </c>
      <c r="DN8" s="74">
        <v>18.7</v>
      </c>
      <c r="DO8" s="74">
        <v>18.3</v>
      </c>
      <c r="DP8" s="74">
        <v>17.7</v>
      </c>
      <c r="DQ8" s="74">
        <v>24.3</v>
      </c>
      <c r="DR8" s="73">
        <v>38.200000000000003</v>
      </c>
      <c r="DS8" s="73">
        <v>39.799999999999997</v>
      </c>
      <c r="DT8" s="73">
        <v>42.6</v>
      </c>
      <c r="DU8" s="73">
        <v>45</v>
      </c>
      <c r="DV8" s="73">
        <v>46.3</v>
      </c>
      <c r="DW8" s="73">
        <v>52.2</v>
      </c>
      <c r="DX8" s="73">
        <v>52.4</v>
      </c>
      <c r="DY8" s="73">
        <v>52.5</v>
      </c>
      <c r="DZ8" s="73">
        <v>53.5</v>
      </c>
      <c r="EA8" s="73">
        <v>54.1</v>
      </c>
      <c r="EB8" s="73">
        <v>52.5</v>
      </c>
      <c r="EC8" s="73">
        <v>67.400000000000006</v>
      </c>
      <c r="ED8" s="73">
        <v>67.3</v>
      </c>
      <c r="EE8" s="73">
        <v>70.900000000000006</v>
      </c>
      <c r="EF8" s="73">
        <v>73.5</v>
      </c>
      <c r="EG8" s="73">
        <v>72.8</v>
      </c>
      <c r="EH8" s="73">
        <v>69.599999999999994</v>
      </c>
      <c r="EI8" s="73">
        <v>69.2</v>
      </c>
      <c r="EJ8" s="73">
        <v>69.7</v>
      </c>
      <c r="EK8" s="73">
        <v>71.3</v>
      </c>
      <c r="EL8" s="73">
        <v>71.400000000000006</v>
      </c>
      <c r="EM8" s="73">
        <v>68.8</v>
      </c>
      <c r="EN8" s="74">
        <v>36819397</v>
      </c>
      <c r="EO8" s="74">
        <v>36758316</v>
      </c>
      <c r="EP8" s="74">
        <v>36956882</v>
      </c>
      <c r="EQ8" s="74">
        <v>36881294</v>
      </c>
      <c r="ER8" s="74">
        <v>37296625</v>
      </c>
      <c r="ES8" s="74">
        <v>35115689</v>
      </c>
      <c r="ET8" s="74">
        <v>35730958</v>
      </c>
      <c r="EU8" s="74">
        <v>37752628</v>
      </c>
      <c r="EV8" s="74">
        <v>39094598</v>
      </c>
      <c r="EW8" s="74">
        <v>40683727</v>
      </c>
      <c r="EX8" s="74">
        <v>47139449</v>
      </c>
    </row>
    <row r="9" spans="1:154" x14ac:dyDescent="0.15">
      <c r="N9" s="75"/>
      <c r="P9" s="75"/>
      <c r="S9" s="75"/>
      <c r="T9" s="75"/>
      <c r="U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7"/>
      <c r="BS9" s="77"/>
      <c r="BT9" s="76"/>
      <c r="BU9" s="76"/>
      <c r="BV9" s="76"/>
      <c r="BW9" s="76"/>
      <c r="BX9" s="76"/>
      <c r="BY9" s="76"/>
      <c r="BZ9" s="76"/>
      <c r="CA9" s="76"/>
      <c r="CB9" s="76"/>
      <c r="CC9" s="77"/>
      <c r="CD9" s="77"/>
      <c r="CE9" s="76"/>
      <c r="CF9" s="76"/>
      <c r="CG9" s="76"/>
      <c r="CH9" s="76"/>
      <c r="CI9" s="76"/>
      <c r="CJ9" s="76"/>
      <c r="CK9" s="76"/>
      <c r="CL9" s="76"/>
      <c r="CM9" s="76"/>
      <c r="CN9" s="78"/>
      <c r="CO9" s="78"/>
      <c r="CP9" s="76"/>
      <c r="CQ9" s="76"/>
      <c r="CR9" s="76"/>
      <c r="CS9" s="76"/>
      <c r="CT9" s="76"/>
      <c r="CU9" s="76"/>
      <c r="CV9" s="76"/>
      <c r="CW9" s="76"/>
      <c r="CX9" s="76"/>
      <c r="CY9" s="77"/>
      <c r="CZ9" s="77"/>
      <c r="DA9" s="76"/>
      <c r="DB9" s="76"/>
      <c r="DC9" s="76"/>
      <c r="DD9" s="76"/>
      <c r="DE9" s="76"/>
      <c r="DF9" s="76"/>
      <c r="DG9" s="76"/>
      <c r="DH9" s="76"/>
      <c r="DI9" s="76"/>
      <c r="DJ9" s="77"/>
      <c r="DK9" s="77"/>
      <c r="DL9" s="76"/>
      <c r="DM9" s="76"/>
      <c r="DN9" s="76"/>
      <c r="DO9" s="76"/>
      <c r="DP9" s="76"/>
      <c r="DQ9" s="76"/>
      <c r="DR9" s="76"/>
      <c r="DS9" s="76"/>
      <c r="DT9" s="76"/>
      <c r="DU9" s="77"/>
      <c r="DV9" s="77"/>
      <c r="DW9" s="76"/>
      <c r="DX9" s="76"/>
      <c r="DY9" s="76"/>
      <c r="DZ9" s="76"/>
      <c r="EA9" s="76"/>
      <c r="EB9" s="76"/>
      <c r="EC9" s="76"/>
      <c r="ED9" s="76"/>
      <c r="EE9" s="76"/>
      <c r="EF9" s="77"/>
      <c r="EG9" s="77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</row>
    <row r="10" spans="1:154" x14ac:dyDescent="0.15">
      <c r="A10" s="79"/>
      <c r="B10" s="79" t="s">
        <v>167</v>
      </c>
      <c r="C10" s="79" t="s">
        <v>168</v>
      </c>
      <c r="D10" s="79" t="s">
        <v>169</v>
      </c>
      <c r="E10" s="79" t="s">
        <v>170</v>
      </c>
      <c r="F10" s="79" t="s">
        <v>171</v>
      </c>
      <c r="N10" s="75"/>
      <c r="P10" s="76"/>
      <c r="S10" s="75"/>
      <c r="T10" s="75"/>
      <c r="U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6"/>
      <c r="AI10" s="76"/>
      <c r="AJ10" s="76"/>
      <c r="AK10" s="76"/>
      <c r="AL10" s="76"/>
      <c r="AM10" s="76"/>
      <c r="AN10" s="76"/>
      <c r="AO10" s="76"/>
      <c r="AP10" s="76"/>
      <c r="AQ10" s="75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5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5"/>
      <c r="BN10" s="75"/>
      <c r="BO10" s="75"/>
      <c r="BP10" s="76"/>
      <c r="BQ10" s="76"/>
      <c r="BR10" s="76"/>
      <c r="BS10" s="76"/>
      <c r="BT10" s="76"/>
      <c r="BU10" s="76"/>
      <c r="BV10" s="76"/>
      <c r="BW10" s="76"/>
      <c r="BX10" s="75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5"/>
      <c r="CJ10" s="76"/>
      <c r="CK10" s="75"/>
      <c r="CL10" s="76"/>
      <c r="CM10" s="76"/>
      <c r="CN10" s="76"/>
      <c r="CO10" s="76"/>
      <c r="CP10" s="76"/>
      <c r="CQ10" s="76"/>
      <c r="CR10" s="76"/>
      <c r="CS10" s="76"/>
      <c r="CT10" s="75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5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5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5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5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5"/>
      <c r="EX10" s="76"/>
    </row>
    <row r="11" spans="1:154" x14ac:dyDescent="0.15">
      <c r="A11" s="79" t="s">
        <v>172</v>
      </c>
      <c r="B11" s="80">
        <f>DATEVALUE($B$6-4&amp;"年1月1日")</f>
        <v>41640</v>
      </c>
      <c r="C11" s="80">
        <f>DATEVALUE($B$6-3&amp;"年1月1日")</f>
        <v>42005</v>
      </c>
      <c r="D11" s="80">
        <f>DATEVALUE($B$6-2&amp;"年1月1日")</f>
        <v>42370</v>
      </c>
      <c r="E11" s="80">
        <f>DATEVALUE($B$6-1&amp;"年1月1日")</f>
        <v>42736</v>
      </c>
      <c r="F11" s="80">
        <f>DATEVALUE($B$6&amp;"年1月1日")</f>
        <v>43101</v>
      </c>
      <c r="N11" s="75"/>
      <c r="P11" s="75"/>
      <c r="S11" s="75"/>
      <c r="T11" s="75"/>
      <c r="U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6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6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6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6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6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6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</row>
    <row r="12" spans="1:154" x14ac:dyDescent="0.15">
      <c r="N12" s="75"/>
      <c r="P12" s="75"/>
      <c r="S12" s="75"/>
      <c r="T12" s="75"/>
      <c r="U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</row>
    <row r="13" spans="1:154" x14ac:dyDescent="0.15">
      <c r="N13" s="75"/>
      <c r="P13" s="75"/>
      <c r="S13" s="75"/>
      <c r="T13" s="75"/>
      <c r="U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</row>
    <row r="14" spans="1:154" x14ac:dyDescent="0.15">
      <c r="N14" s="75"/>
      <c r="P14" s="75"/>
      <c r="S14" s="75"/>
      <c r="T14" s="75"/>
      <c r="U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</row>
    <row r="15" spans="1:154" x14ac:dyDescent="0.15">
      <c r="N15" s="75"/>
      <c r="P15" s="75"/>
      <c r="S15" s="75"/>
      <c r="T15" s="75"/>
      <c r="U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</row>
    <row r="16" spans="1:154" x14ac:dyDescent="0.15">
      <c r="N16" s="75"/>
      <c r="P16" s="75"/>
      <c r="S16" s="75"/>
      <c r="T16" s="75"/>
      <c r="U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</row>
    <row r="17" spans="14:154" x14ac:dyDescent="0.15">
      <c r="N17" s="75"/>
      <c r="P17" s="75"/>
      <c r="S17" s="75"/>
      <c r="T17" s="75"/>
      <c r="U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</row>
    <row r="18" spans="14:154" x14ac:dyDescent="0.15">
      <c r="N18" s="75"/>
      <c r="P18" s="75"/>
      <c r="S18" s="75"/>
      <c r="T18" s="75"/>
      <c r="U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</row>
    <row r="19" spans="14:154" x14ac:dyDescent="0.15">
      <c r="N19" s="75"/>
      <c r="P19" s="75"/>
      <c r="S19" s="75"/>
      <c r="T19" s="75"/>
      <c r="U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</row>
    <row r="20" spans="14:154" x14ac:dyDescent="0.15">
      <c r="N20" s="75"/>
      <c r="P20" s="75"/>
      <c r="S20" s="75"/>
      <c r="T20" s="75"/>
      <c r="U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Miura City</cp:lastModifiedBy>
  <cp:lastPrinted>2020-06-19T03:27:34Z</cp:lastPrinted>
  <dcterms:created xsi:type="dcterms:W3CDTF">2019-12-05T07:35:54Z</dcterms:created>
  <dcterms:modified xsi:type="dcterms:W3CDTF">2020-06-19T03:27:43Z</dcterms:modified>
  <cp:category/>
</cp:coreProperties>
</file>