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8.18\zaisei\☆財政課共有(新)\H31年度\21 公会計\●作業フォルダ\財務書類\★公表用\"/>
    </mc:Choice>
  </mc:AlternateContent>
  <bookViews>
    <workbookView xWindow="1830" yWindow="510" windowWidth="28035" windowHeight="12540"/>
  </bookViews>
  <sheets>
    <sheet name="貸借対照表" sheetId="1" r:id="rId1"/>
    <sheet name="行政コスト計算書" sheetId="2" r:id="rId2"/>
    <sheet name="純資産変動計算書" sheetId="3" r:id="rId3"/>
    <sheet name="資金収支計算書" sheetId="4" r:id="rId4"/>
  </sheets>
  <externalReferences>
    <externalReference r:id="rId5"/>
  </externalReferences>
  <definedNames>
    <definedName name="aa">#REF!</definedName>
    <definedName name="bb">#REF!</definedName>
    <definedName name="cc">#REF!</definedName>
    <definedName name="CSV" localSheetId="1">#REF!</definedName>
    <definedName name="CSV" localSheetId="3">#REF!</definedName>
    <definedName name="CSV" localSheetId="2">#REF!</definedName>
    <definedName name="CSV" localSheetId="0">#REF!</definedName>
    <definedName name="CSV">#REF!</definedName>
    <definedName name="CSVDATA" localSheetId="1">#REF!</definedName>
    <definedName name="CSVDATA" localSheetId="3">#REF!</definedName>
    <definedName name="CSVDATA" localSheetId="2">#REF!</definedName>
    <definedName name="CSVDATA" localSheetId="0">#REF!</definedName>
    <definedName name="CSVDATA">#REF!</definedName>
    <definedName name="_xlnm.Print_Area" localSheetId="1">行政コスト計算書!$B$1:$P$45</definedName>
    <definedName name="_xlnm.Print_Area" localSheetId="3">資金収支計算書!$B$1:$O$64</definedName>
    <definedName name="_xlnm.Print_Area" localSheetId="2">純資産変動計算書!$A$1:$O$27</definedName>
    <definedName name="_xlnm.Print_Area" localSheetId="0">貸借対照表!$C$1:$AB$65</definedName>
    <definedName name="ｓ" localSheetId="1">#REF!</definedName>
    <definedName name="ｓ" localSheetId="3">#REF!</definedName>
    <definedName name="ｓ" localSheetId="2">#REF!</definedName>
    <definedName name="ｓ">#REF!</definedName>
    <definedName name="あ" localSheetId="1">#REF!</definedName>
    <definedName name="あ" localSheetId="3">#REF!</definedName>
    <definedName name="あ" localSheetId="2">#REF!</definedName>
    <definedName name="あ">#REF!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3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3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3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3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</workbook>
</file>

<file path=xl/calcChain.xml><?xml version="1.0" encoding="utf-8"?>
<calcChain xmlns="http://schemas.openxmlformats.org/spreadsheetml/2006/main">
  <c r="AE62" i="1" l="1"/>
  <c r="AD57" i="1"/>
  <c r="AD53" i="1" s="1"/>
  <c r="AD48" i="1"/>
  <c r="AD41" i="1"/>
  <c r="AD37" i="1"/>
  <c r="AD26" i="1"/>
  <c r="AE14" i="1"/>
  <c r="AD10" i="1"/>
  <c r="AE8" i="1"/>
  <c r="AD40" i="1" l="1"/>
  <c r="AE23" i="1"/>
  <c r="AE63" i="1" s="1"/>
  <c r="AD9" i="1"/>
  <c r="AD8" i="1" l="1"/>
  <c r="AD63" i="1" s="1"/>
</calcChain>
</file>

<file path=xl/sharedStrings.xml><?xml version="1.0" encoding="utf-8"?>
<sst xmlns="http://schemas.openxmlformats.org/spreadsheetml/2006/main" count="425" uniqueCount="326">
  <si>
    <t>科目コード</t>
  </si>
  <si>
    <t>科目コー</t>
  </si>
  <si>
    <t>科目</t>
  </si>
  <si>
    <t>金額</t>
  </si>
  <si>
    <t>【資産の部】</t>
  </si>
  <si>
    <t>【負債の部】</t>
  </si>
  <si>
    <t>1020000</t>
  </si>
  <si>
    <t>1590000</t>
  </si>
  <si>
    <t>固定資産</t>
  </si>
  <si>
    <t>固定負債</t>
  </si>
  <si>
    <t>-</t>
  </si>
  <si>
    <t>1030000</t>
  </si>
  <si>
    <t>1600000</t>
  </si>
  <si>
    <t>有形固定資産</t>
  </si>
  <si>
    <t>地方債</t>
  </si>
  <si>
    <t>1040000</t>
  </si>
  <si>
    <t>1610000</t>
  </si>
  <si>
    <t>事業用資産</t>
  </si>
  <si>
    <t>長期未払金</t>
  </si>
  <si>
    <t>1050000</t>
  </si>
  <si>
    <t>1620000</t>
  </si>
  <si>
    <t>土地</t>
  </si>
  <si>
    <t>退職手当引当金</t>
  </si>
  <si>
    <t>1060000</t>
  </si>
  <si>
    <t>1630000</t>
  </si>
  <si>
    <t>立木竹</t>
  </si>
  <si>
    <t>損失補償等引当金</t>
  </si>
  <si>
    <t>1070000</t>
  </si>
  <si>
    <t>1640000</t>
  </si>
  <si>
    <t>建物</t>
  </si>
  <si>
    <t>その他</t>
  </si>
  <si>
    <t>1080000</t>
  </si>
  <si>
    <t>1650000</t>
  </si>
  <si>
    <t>建物減価償却累計額</t>
  </si>
  <si>
    <t>流動負債</t>
  </si>
  <si>
    <t>1090000</t>
  </si>
  <si>
    <t>1660000</t>
  </si>
  <si>
    <t>工作物</t>
  </si>
  <si>
    <t>1年内償還予定地方債</t>
  </si>
  <si>
    <t>1100000</t>
  </si>
  <si>
    <t>1670000</t>
  </si>
  <si>
    <t>工作物減価償却累計額</t>
  </si>
  <si>
    <t>未払金</t>
  </si>
  <si>
    <t>1110000</t>
  </si>
  <si>
    <t>1680000</t>
  </si>
  <si>
    <t>船舶</t>
  </si>
  <si>
    <t>未払費用</t>
  </si>
  <si>
    <t>1120000</t>
  </si>
  <si>
    <t>1690000</t>
  </si>
  <si>
    <t>船舶減価償却累計額</t>
  </si>
  <si>
    <t>前受金</t>
  </si>
  <si>
    <t>1130000</t>
  </si>
  <si>
    <t>1700000</t>
  </si>
  <si>
    <t>浮標等</t>
  </si>
  <si>
    <t>前受収益</t>
  </si>
  <si>
    <t>1140000</t>
  </si>
  <si>
    <t>1710000</t>
  </si>
  <si>
    <t>浮標等減価償却累計額</t>
  </si>
  <si>
    <t>賞与等引当金</t>
  </si>
  <si>
    <t>1150000</t>
  </si>
  <si>
    <t>1720000</t>
  </si>
  <si>
    <t>航空機</t>
  </si>
  <si>
    <t>預り金</t>
  </si>
  <si>
    <t>1160000</t>
  </si>
  <si>
    <t>1730000</t>
  </si>
  <si>
    <t>航空機減価償却累計額</t>
  </si>
  <si>
    <t>1170000</t>
  </si>
  <si>
    <t>1580000</t>
  </si>
  <si>
    <t>1180000</t>
  </si>
  <si>
    <t>その他減価償却累計額</t>
  </si>
  <si>
    <t>【純資産の部】</t>
  </si>
  <si>
    <t>1190000</t>
  </si>
  <si>
    <t>1750000</t>
  </si>
  <si>
    <t>建設仮勘定</t>
  </si>
  <si>
    <t>固定資産等形成分</t>
  </si>
  <si>
    <t>1200000</t>
  </si>
  <si>
    <t>1760000</t>
  </si>
  <si>
    <t>インフラ資産</t>
  </si>
  <si>
    <t>余剰分（不足分）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</si>
  <si>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</si>
  <si>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</si>
  <si>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</si>
  <si>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</si>
  <si>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</si>
  <si>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</si>
  <si>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</si>
  <si>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</si>
  <si>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</si>
  <si>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</si>
  <si>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</si>
  <si>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</si>
  <si>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</si>
  <si>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</si>
  <si>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</si>
  <si>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</si>
  <si>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</si>
  <si>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</si>
  <si>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</si>
  <si>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</si>
  <si>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</si>
  <si>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</si>
  <si>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</si>
  <si>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</si>
  <si>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</si>
  <si>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</si>
  <si>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</si>
  <si>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</si>
  <si>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</si>
  <si>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</si>
  <si>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</si>
  <si>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</si>
  <si>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</si>
  <si>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</si>
  <si>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</si>
  <si>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</si>
  <si>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</si>
  <si>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</si>
  <si>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</si>
  <si>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</si>
  <si>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</si>
  <si>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</si>
  <si>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</si>
  <si>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</si>
  <si>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</si>
  <si>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</si>
  <si>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</si>
  <si>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</si>
  <si>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</si>
  <si>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</si>
  <si>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</si>
  <si>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</si>
  <si>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</si>
  <si>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</si>
  <si>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</si>
  <si>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</si>
  <si>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1010000</t>
  </si>
  <si>
    <t>1570000</t>
  </si>
  <si>
    <t>※ 下位項目との金額差は、単位未満の四捨五入によるものです。</t>
  </si>
  <si>
    <t xml:space="preserve">   （平成  31  年  3  月  31  日 現在）</t>
  </si>
  <si>
    <t>資産合計</t>
  </si>
  <si>
    <t>負債合計</t>
  </si>
  <si>
    <t>純資産合計</t>
  </si>
  <si>
    <t>負債及び純資産合計</t>
  </si>
  <si>
    <t>（単位：百万円）</t>
  </si>
  <si>
    <t xml:space="preserve"> 自　平成  30  年  4  月  1  日</t>
  </si>
  <si>
    <t xml:space="preserve"> 至　平成  31  年  3  月  31  日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</si>
  <si>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</si>
  <si>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</si>
  <si>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</si>
  <si>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</si>
  <si>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</si>
  <si>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</si>
  <si>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</si>
  <si>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</si>
  <si>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</si>
  <si>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</si>
  <si>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</si>
  <si>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</si>
  <si>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</si>
  <si>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</si>
  <si>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</si>
  <si>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</si>
  <si>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</si>
  <si>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</si>
  <si>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</si>
  <si>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</si>
  <si>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</si>
  <si>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</si>
  <si>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</si>
  <si>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</si>
  <si>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</si>
  <si>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</si>
  <si>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</si>
  <si>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</si>
  <si>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</si>
  <si>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</si>
  <si>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</si>
  <si>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</si>
  <si>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</si>
  <si>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</si>
  <si>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</si>
  <si>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</si>
  <si>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</si>
  <si>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</si>
  <si>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</si>
  <si>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</si>
  <si>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</si>
  <si>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</si>
  <si>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</si>
  <si>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</si>
  <si>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</si>
  <si>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</si>
  <si>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</si>
  <si>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</si>
  <si>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</si>
  <si>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</si>
  <si>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</si>
  <si>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</si>
  <si>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</si>
  <si>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</si>
  <si>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</si>
  <si>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</si>
  <si>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</si>
  <si>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</si>
  <si>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</si>
  <si>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</si>
  <si>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</si>
  <si>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2260000</t>
  </si>
  <si>
    <t>純行政コスト</t>
  </si>
  <si>
    <t xml:space="preserve">               自　平成  30  年  4  月  1  日</t>
  </si>
  <si>
    <t xml:space="preserve">               至　平成  31  年  3  月  31  日</t>
  </si>
  <si>
    <t>合計</t>
  </si>
  <si>
    <t>固定資産
等形成分</t>
  </si>
  <si>
    <t>余剰分
（不足分）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</si>
  <si>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</si>
  <si>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</si>
  <si>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</si>
  <si>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</si>
  <si>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</si>
  <si>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</si>
  <si>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</si>
  <si>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</si>
  <si>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</si>
  <si>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</si>
  <si>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</si>
  <si>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</si>
  <si>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</si>
  <si>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</si>
  <si>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</si>
  <si>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</si>
  <si>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</si>
  <si>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</si>
  <si>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</si>
  <si>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</si>
  <si>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</si>
  <si>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</si>
  <si>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</si>
  <si>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</si>
  <si>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</si>
  <si>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</si>
  <si>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</si>
  <si>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</si>
  <si>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</si>
  <si>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</si>
  <si>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</si>
  <si>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</si>
  <si>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</si>
  <si>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</si>
  <si>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</si>
  <si>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</si>
  <si>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</si>
  <si>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</si>
  <si>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</si>
  <si>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</si>
  <si>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</si>
  <si>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</si>
  <si>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</si>
  <si>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</si>
  <si>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</si>
  <si>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</si>
  <si>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</si>
  <si>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</si>
  <si>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</si>
  <si>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</si>
  <si>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</si>
  <si>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</si>
  <si>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</si>
  <si>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</si>
  <si>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</si>
  <si>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</si>
  <si>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</si>
  <si>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</si>
  <si>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</si>
  <si>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</si>
  <si>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</si>
  <si>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</si>
  <si>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</si>
  <si>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</si>
  <si>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</si>
  <si>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</si>
  <si>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</si>
  <si>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</si>
  <si>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</si>
  <si>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</si>
  <si>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</si>
  <si>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</si>
  <si>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</si>
  <si>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</si>
  <si>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</si>
  <si>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</si>
  <si>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</si>
  <si>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</si>
  <si>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</si>
  <si>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</si>
  <si>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</si>
  <si>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</si>
  <si>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</si>
  <si>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</si>
  <si>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地方債償還支出</t>
  </si>
  <si>
    <t>4380000</t>
  </si>
  <si>
    <t>4390000</t>
  </si>
  <si>
    <t>財務活動収入</t>
  </si>
  <si>
    <t>4400000</t>
  </si>
  <si>
    <t>地方債発行収入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</si>
  <si>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</si>
  <si>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</si>
  <si>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</si>
  <si>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</si>
  <si>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</si>
  <si>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</si>
  <si>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</si>
  <si>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</si>
  <si>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</si>
  <si>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</si>
  <si>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</si>
  <si>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</si>
  <si>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</si>
  <si>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</si>
  <si>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</si>
  <si>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</si>
  <si>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</si>
  <si>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</si>
  <si>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一般会計等貸借対照表</t>
    <rPh sb="0" eb="2">
      <t>イッパン</t>
    </rPh>
    <rPh sb="2" eb="4">
      <t>カイケイ</t>
    </rPh>
    <rPh sb="4" eb="5">
      <t>トウ</t>
    </rPh>
    <phoneticPr fontId="3"/>
  </si>
  <si>
    <t>一般会計等行政コスト計算書</t>
    <phoneticPr fontId="3"/>
  </si>
  <si>
    <t>一般会計等純資産変動計算書</t>
    <phoneticPr fontId="3"/>
  </si>
  <si>
    <t>一般会計等資金収支計算書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</si>
</sst>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&quot;△ &quot;#,##0;\ \-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4" fillId="0" borderId="0">
      <alignment vertical="center"/>
    </xf>
    <xf numFmtId="0" fontId="1" fillId="0" borderId="0"/>
    <xf numFmtId="0" fontId="1" fillId="0" borderId="0">
      <alignment vertical="center"/>
    </xf>
  </cellStyleXfs>
  <cellXfs count="290">
    <xf numFmtId="0" fontId="0" fillId="0" borderId="0" xfId="0">
      <alignment vertical="center"/>
    </xf>
    <xf numFmtId="49" fontId="2" fillId="2" borderId="0" xfId="1" applyNumberFormat="1" applyFont="1" applyFill="1" applyAlignment="1">
      <alignment vertical="center"/>
    </xf>
    <xf numFmtId="0" fontId="5" fillId="0" borderId="0" xfId="3">
      <alignment vertical="center"/>
    </xf>
    <xf numFmtId="0" fontId="2" fillId="2" borderId="0" xfId="1" applyFont="1" applyFill="1" applyAlignment="1">
      <alignment vertical="center"/>
    </xf>
    <xf numFmtId="0" fontId="1" fillId="2" borderId="0" xfId="4" applyFont="1" applyFill="1">
      <alignment vertical="center"/>
    </xf>
    <xf numFmtId="0" fontId="1" fillId="0" borderId="0" xfId="5" applyFont="1" applyAlignment="1">
      <alignment horizontal="right" vertical="center"/>
    </xf>
    <xf numFmtId="49" fontId="11" fillId="2" borderId="0" xfId="1" applyNumberFormat="1" applyFont="1" applyFill="1" applyAlignment="1">
      <alignment vertical="center"/>
    </xf>
    <xf numFmtId="0" fontId="11" fillId="2" borderId="0" xfId="2" applyFont="1" applyFill="1">
      <alignment vertical="center"/>
    </xf>
    <xf numFmtId="0" fontId="12" fillId="0" borderId="0" xfId="3" applyFont="1">
      <alignment vertical="center"/>
    </xf>
    <xf numFmtId="0" fontId="11" fillId="2" borderId="0" xfId="1" applyFont="1" applyFill="1" applyAlignment="1">
      <alignment vertical="center"/>
    </xf>
    <xf numFmtId="0" fontId="11" fillId="2" borderId="0" xfId="4" applyFont="1" applyFill="1" applyBorder="1">
      <alignment vertical="center"/>
    </xf>
    <xf numFmtId="0" fontId="11" fillId="2" borderId="0" xfId="4" applyFont="1" applyFill="1">
      <alignment vertical="center"/>
    </xf>
    <xf numFmtId="0" fontId="13" fillId="2" borderId="0" xfId="4" applyFont="1" applyFill="1">
      <alignment vertical="center"/>
    </xf>
    <xf numFmtId="49" fontId="11" fillId="0" borderId="0" xfId="5" applyNumberFormat="1" applyFont="1" applyFill="1" applyAlignment="1">
      <alignment vertical="center"/>
    </xf>
    <xf numFmtId="0" fontId="14" fillId="0" borderId="0" xfId="5" applyFont="1" applyFill="1" applyBorder="1" applyAlignment="1"/>
    <xf numFmtId="0" fontId="11" fillId="0" borderId="0" xfId="5" applyFont="1" applyFill="1" applyAlignment="1">
      <alignment vertical="center"/>
    </xf>
    <xf numFmtId="0" fontId="16" fillId="0" borderId="0" xfId="5" applyFont="1" applyAlignment="1">
      <alignment horizontal="center" vertical="center"/>
    </xf>
    <xf numFmtId="49" fontId="17" fillId="0" borderId="0" xfId="5" applyNumberFormat="1" applyFont="1" applyFill="1" applyAlignment="1">
      <alignment vertical="center"/>
    </xf>
    <xf numFmtId="0" fontId="17" fillId="0" borderId="0" xfId="5" applyFont="1" applyFill="1" applyAlignment="1">
      <alignment vertical="center"/>
    </xf>
    <xf numFmtId="0" fontId="13" fillId="0" borderId="0" xfId="5" applyFont="1" applyAlignment="1">
      <alignment vertical="center"/>
    </xf>
    <xf numFmtId="0" fontId="17" fillId="0" borderId="0" xfId="5" applyFont="1" applyAlignment="1">
      <alignment vertical="center"/>
    </xf>
    <xf numFmtId="0" fontId="13" fillId="0" borderId="0" xfId="5" applyFont="1" applyAlignment="1">
      <alignment horizontal="right" vertical="center"/>
    </xf>
    <xf numFmtId="49" fontId="11" fillId="0" borderId="0" xfId="5" applyNumberFormat="1" applyFont="1" applyFill="1" applyAlignment="1">
      <alignment horizontal="center" vertical="center"/>
    </xf>
    <xf numFmtId="0" fontId="11" fillId="0" borderId="0" xfId="5" applyFont="1" applyFill="1" applyAlignment="1">
      <alignment horizontal="center" vertical="center"/>
    </xf>
    <xf numFmtId="0" fontId="13" fillId="0" borderId="1" xfId="5" applyFont="1" applyFill="1" applyBorder="1" applyAlignment="1">
      <alignment vertical="center"/>
    </xf>
    <xf numFmtId="0" fontId="13" fillId="0" borderId="2" xfId="5" applyFont="1" applyFill="1" applyBorder="1" applyAlignment="1">
      <alignment vertical="center"/>
    </xf>
    <xf numFmtId="0" fontId="13" fillId="0" borderId="4" xfId="5" applyFont="1" applyFill="1" applyBorder="1" applyAlignment="1">
      <alignment vertical="center"/>
    </xf>
    <xf numFmtId="0" fontId="13" fillId="0" borderId="3" xfId="5" applyFont="1" applyFill="1" applyBorder="1" applyAlignment="1">
      <alignment vertical="center"/>
    </xf>
    <xf numFmtId="0" fontId="13" fillId="0" borderId="5" xfId="5" applyFont="1" applyFill="1" applyBorder="1" applyAlignment="1">
      <alignment vertical="center"/>
    </xf>
    <xf numFmtId="0" fontId="13" fillId="0" borderId="0" xfId="5" applyFont="1" applyFill="1" applyBorder="1" applyAlignment="1">
      <alignment vertical="center"/>
    </xf>
    <xf numFmtId="38" fontId="13" fillId="0" borderId="0" xfId="6" applyFont="1" applyFill="1" applyBorder="1" applyAlignment="1">
      <alignment vertical="center"/>
    </xf>
    <xf numFmtId="0" fontId="13" fillId="0" borderId="0" xfId="7" applyFont="1" applyFill="1" applyBorder="1" applyAlignment="1">
      <alignment vertical="center"/>
    </xf>
    <xf numFmtId="176" fontId="13" fillId="0" borderId="0" xfId="5" applyNumberFormat="1" applyFont="1" applyFill="1" applyBorder="1" applyAlignment="1">
      <alignment vertical="center"/>
    </xf>
    <xf numFmtId="179" fontId="13" fillId="0" borderId="6" xfId="5" applyNumberFormat="1" applyFont="1" applyFill="1" applyBorder="1" applyAlignment="1">
      <alignment horizontal="right" vertical="center" shrinkToFit="1"/>
    </xf>
    <xf numFmtId="177" fontId="18" fillId="0" borderId="7" xfId="5" applyNumberFormat="1" applyFont="1" applyFill="1" applyBorder="1" applyAlignment="1">
      <alignment horizontal="center" vertical="center"/>
    </xf>
    <xf numFmtId="179" fontId="13" fillId="0" borderId="6" xfId="5" applyNumberFormat="1" applyFont="1" applyFill="1" applyBorder="1" applyAlignment="1">
      <alignment horizontal="right" vertical="center"/>
    </xf>
    <xf numFmtId="0" fontId="18" fillId="0" borderId="7" xfId="5" applyFont="1" applyFill="1" applyBorder="1" applyAlignment="1">
      <alignment horizontal="center" vertical="center"/>
    </xf>
    <xf numFmtId="38" fontId="13" fillId="0" borderId="5" xfId="6" applyFont="1" applyFill="1" applyBorder="1" applyAlignment="1">
      <alignment vertical="center"/>
    </xf>
    <xf numFmtId="179" fontId="13" fillId="2" borderId="6" xfId="5" applyNumberFormat="1" applyFont="1" applyFill="1" applyBorder="1" applyAlignment="1">
      <alignment horizontal="right" vertical="center" shrinkToFit="1"/>
    </xf>
    <xf numFmtId="177" fontId="18" fillId="2" borderId="7" xfId="5" applyNumberFormat="1" applyFont="1" applyFill="1" applyBorder="1" applyAlignment="1">
      <alignment horizontal="center" vertical="center"/>
    </xf>
    <xf numFmtId="178" fontId="18" fillId="2" borderId="7" xfId="5" applyNumberFormat="1" applyFont="1" applyFill="1" applyBorder="1" applyAlignment="1">
      <alignment horizontal="center" vertical="center"/>
    </xf>
    <xf numFmtId="38" fontId="19" fillId="0" borderId="0" xfId="6" applyFont="1" applyFill="1" applyBorder="1" applyAlignment="1">
      <alignment vertical="center"/>
    </xf>
    <xf numFmtId="0" fontId="19" fillId="0" borderId="0" xfId="5" applyFont="1" applyFill="1" applyBorder="1" applyAlignment="1">
      <alignment vertical="center"/>
    </xf>
    <xf numFmtId="176" fontId="19" fillId="0" borderId="0" xfId="5" applyNumberFormat="1" applyFont="1" applyFill="1" applyBorder="1" applyAlignment="1">
      <alignment vertical="center"/>
    </xf>
    <xf numFmtId="38" fontId="13" fillId="0" borderId="8" xfId="6" applyFont="1" applyFill="1" applyBorder="1" applyAlignment="1">
      <alignment vertical="center"/>
    </xf>
    <xf numFmtId="38" fontId="13" fillId="0" borderId="9" xfId="6" applyFont="1" applyFill="1" applyBorder="1" applyAlignment="1">
      <alignment vertical="center"/>
    </xf>
    <xf numFmtId="38" fontId="13" fillId="0" borderId="9" xfId="6" applyFont="1" applyFill="1" applyBorder="1" applyAlignment="1">
      <alignment horizontal="right" vertical="center"/>
    </xf>
    <xf numFmtId="179" fontId="13" fillId="2" borderId="10" xfId="5" applyNumberFormat="1" applyFont="1" applyFill="1" applyBorder="1" applyAlignment="1">
      <alignment horizontal="right" vertical="center" shrinkToFit="1"/>
    </xf>
    <xf numFmtId="178" fontId="18" fillId="2" borderId="11" xfId="5" applyNumberFormat="1" applyFont="1" applyFill="1" applyBorder="1" applyAlignment="1">
      <alignment horizontal="center" vertical="center"/>
    </xf>
    <xf numFmtId="38" fontId="13" fillId="0" borderId="0" xfId="6" applyFont="1" applyFill="1" applyBorder="1" applyAlignment="1">
      <alignment horizontal="center" vertical="center"/>
    </xf>
    <xf numFmtId="0" fontId="18" fillId="2" borderId="7" xfId="5" applyFont="1" applyFill="1" applyBorder="1" applyAlignment="1">
      <alignment horizontal="center" vertical="center"/>
    </xf>
    <xf numFmtId="178" fontId="18" fillId="2" borderId="7" xfId="5" applyNumberFormat="1" applyFont="1" applyFill="1" applyBorder="1" applyAlignment="1">
      <alignment horizontal="right" vertical="center"/>
    </xf>
    <xf numFmtId="0" fontId="18" fillId="2" borderId="7" xfId="5" applyFont="1" applyFill="1" applyBorder="1" applyAlignment="1">
      <alignment horizontal="right" vertical="center"/>
    </xf>
    <xf numFmtId="0" fontId="13" fillId="0" borderId="12" xfId="5" applyFont="1" applyFill="1" applyBorder="1" applyAlignment="1">
      <alignment vertical="center"/>
    </xf>
    <xf numFmtId="0" fontId="13" fillId="0" borderId="0" xfId="5" applyFont="1" applyFill="1" applyAlignment="1">
      <alignment vertical="center"/>
    </xf>
    <xf numFmtId="0" fontId="18" fillId="0" borderId="7" xfId="5" applyFont="1" applyFill="1" applyBorder="1" applyAlignment="1">
      <alignment horizontal="right" vertical="center"/>
    </xf>
    <xf numFmtId="0" fontId="13" fillId="0" borderId="13" xfId="5" applyFont="1" applyFill="1" applyBorder="1" applyAlignment="1">
      <alignment vertical="center"/>
    </xf>
    <xf numFmtId="0" fontId="13" fillId="0" borderId="14" xfId="5" applyFont="1" applyFill="1" applyBorder="1" applyAlignment="1">
      <alignment vertical="center"/>
    </xf>
    <xf numFmtId="0" fontId="13" fillId="0" borderId="15" xfId="5" applyFont="1" applyFill="1" applyBorder="1" applyAlignment="1">
      <alignment horizontal="right" vertical="center"/>
    </xf>
    <xf numFmtId="179" fontId="13" fillId="0" borderId="16" xfId="5" applyNumberFormat="1" applyFont="1" applyFill="1" applyBorder="1" applyAlignment="1">
      <alignment horizontal="right" vertical="center" shrinkToFit="1"/>
    </xf>
    <xf numFmtId="178" fontId="18" fillId="2" borderId="17" xfId="5" applyNumberFormat="1" applyFont="1" applyFill="1" applyBorder="1" applyAlignment="1">
      <alignment horizontal="center" vertical="center"/>
    </xf>
    <xf numFmtId="38" fontId="13" fillId="0" borderId="1" xfId="6" applyFont="1" applyFill="1" applyBorder="1" applyAlignment="1">
      <alignment vertical="center"/>
    </xf>
    <xf numFmtId="38" fontId="13" fillId="0" borderId="2" xfId="6" applyFont="1" applyFill="1" applyBorder="1" applyAlignment="1">
      <alignment vertical="center"/>
    </xf>
    <xf numFmtId="176" fontId="13" fillId="0" borderId="2" xfId="6" applyNumberFormat="1" applyFont="1" applyFill="1" applyBorder="1" applyAlignment="1">
      <alignment vertical="center"/>
    </xf>
    <xf numFmtId="176" fontId="13" fillId="0" borderId="18" xfId="6" applyNumberFormat="1" applyFont="1" applyFill="1" applyBorder="1" applyAlignment="1">
      <alignment horizontal="right" vertical="center"/>
    </xf>
    <xf numFmtId="179" fontId="13" fillId="2" borderId="4" xfId="5" applyNumberFormat="1" applyFont="1" applyFill="1" applyBorder="1" applyAlignment="1">
      <alignment horizontal="right" vertical="center" shrinkToFit="1"/>
    </xf>
    <xf numFmtId="177" fontId="18" fillId="0" borderId="3" xfId="5" applyNumberFormat="1" applyFont="1" applyFill="1" applyBorder="1" applyAlignment="1">
      <alignment horizontal="center" vertical="center"/>
    </xf>
    <xf numFmtId="0" fontId="13" fillId="0" borderId="18" xfId="5" applyFont="1" applyFill="1" applyBorder="1" applyAlignment="1">
      <alignment horizontal="right" vertical="center"/>
    </xf>
    <xf numFmtId="179" fontId="13" fillId="0" borderId="4" xfId="5" applyNumberFormat="1" applyFont="1" applyFill="1" applyBorder="1" applyAlignment="1">
      <alignment horizontal="right" vertical="center" shrinkToFit="1"/>
    </xf>
    <xf numFmtId="178" fontId="18" fillId="2" borderId="3" xfId="5" applyNumberFormat="1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vertical="center"/>
    </xf>
    <xf numFmtId="0" fontId="11" fillId="0" borderId="0" xfId="5" applyFont="1" applyAlignment="1">
      <alignment horizontal="center" vertical="center"/>
    </xf>
    <xf numFmtId="0" fontId="11" fillId="0" borderId="0" xfId="5" applyFont="1" applyAlignment="1">
      <alignment horizontal="left" vertical="center"/>
    </xf>
    <xf numFmtId="0" fontId="1" fillId="2" borderId="0" xfId="2" applyFont="1" applyFill="1">
      <alignment vertical="center"/>
    </xf>
    <xf numFmtId="0" fontId="1" fillId="2" borderId="0" xfId="4" applyFont="1" applyFill="1" applyBorder="1">
      <alignment vertical="center"/>
    </xf>
    <xf numFmtId="49" fontId="1" fillId="2" borderId="0" xfId="4" applyNumberFormat="1" applyFont="1" applyFill="1">
      <alignment vertical="center"/>
    </xf>
    <xf numFmtId="0" fontId="20" fillId="2" borderId="0" xfId="4" applyFont="1" applyFill="1" applyBorder="1" applyAlignment="1"/>
    <xf numFmtId="0" fontId="7" fillId="2" borderId="0" xfId="4" applyFont="1" applyFill="1" applyBorder="1" applyAlignment="1"/>
    <xf numFmtId="0" fontId="1" fillId="2" borderId="0" xfId="4" applyFont="1" applyFill="1" applyBorder="1" applyAlignment="1"/>
    <xf numFmtId="0" fontId="1" fillId="2" borderId="0" xfId="4" applyFont="1" applyFill="1" applyBorder="1" applyAlignment="1">
      <alignment horizontal="right"/>
    </xf>
    <xf numFmtId="0" fontId="2" fillId="2" borderId="1" xfId="4" applyFont="1" applyFill="1" applyBorder="1" applyAlignment="1">
      <alignment vertical="center"/>
    </xf>
    <xf numFmtId="0" fontId="2" fillId="2" borderId="2" xfId="4" applyFont="1" applyFill="1" applyBorder="1" applyAlignment="1">
      <alignment vertical="center"/>
    </xf>
    <xf numFmtId="0" fontId="2" fillId="2" borderId="4" xfId="4" applyFont="1" applyFill="1" applyBorder="1" applyAlignment="1"/>
    <xf numFmtId="0" fontId="2" fillId="2" borderId="3" xfId="4" applyFont="1" applyFill="1" applyBorder="1" applyAlignment="1"/>
    <xf numFmtId="38" fontId="1" fillId="2" borderId="5" xfId="8" applyFont="1" applyFill="1" applyBorder="1" applyAlignment="1">
      <alignment vertical="center"/>
    </xf>
    <xf numFmtId="38" fontId="1" fillId="2" borderId="0" xfId="8" applyFont="1" applyFill="1" applyBorder="1" applyAlignment="1">
      <alignment vertical="center"/>
    </xf>
    <xf numFmtId="0" fontId="1" fillId="2" borderId="0" xfId="4" applyFont="1" applyFill="1" applyBorder="1" applyAlignment="1">
      <alignment vertical="center"/>
    </xf>
    <xf numFmtId="179" fontId="1" fillId="2" borderId="6" xfId="4" applyNumberFormat="1" applyFont="1" applyFill="1" applyBorder="1" applyAlignment="1">
      <alignment horizontal="right" vertical="center" shrinkToFit="1"/>
    </xf>
    <xf numFmtId="0" fontId="9" fillId="2" borderId="7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vertical="center"/>
    </xf>
    <xf numFmtId="178" fontId="9" fillId="2" borderId="7" xfId="4" applyNumberFormat="1" applyFont="1" applyFill="1" applyBorder="1" applyAlignment="1">
      <alignment horizontal="center" vertical="center"/>
    </xf>
    <xf numFmtId="0" fontId="21" fillId="2" borderId="0" xfId="4" applyFont="1" applyFill="1" applyBorder="1" applyAlignment="1">
      <alignment vertical="center"/>
    </xf>
    <xf numFmtId="38" fontId="1" fillId="2" borderId="8" xfId="8" applyFont="1" applyFill="1" applyBorder="1" applyAlignment="1">
      <alignment vertical="center"/>
    </xf>
    <xf numFmtId="38" fontId="1" fillId="2" borderId="9" xfId="8" applyFont="1" applyFill="1" applyBorder="1" applyAlignment="1">
      <alignment vertical="center"/>
    </xf>
    <xf numFmtId="0" fontId="1" fillId="2" borderId="9" xfId="4" applyFont="1" applyFill="1" applyBorder="1" applyAlignment="1">
      <alignment vertical="center"/>
    </xf>
    <xf numFmtId="179" fontId="1" fillId="2" borderId="10" xfId="4" applyNumberFormat="1" applyFont="1" applyFill="1" applyBorder="1" applyAlignment="1">
      <alignment horizontal="right" vertical="center" shrinkToFit="1"/>
    </xf>
    <xf numFmtId="37" fontId="9" fillId="2" borderId="11" xfId="4" applyNumberFormat="1" applyFont="1" applyFill="1" applyBorder="1" applyAlignment="1">
      <alignment horizontal="center" vertical="center"/>
    </xf>
    <xf numFmtId="38" fontId="1" fillId="2" borderId="1" xfId="8" applyFont="1" applyFill="1" applyBorder="1" applyAlignment="1">
      <alignment vertical="center"/>
    </xf>
    <xf numFmtId="38" fontId="1" fillId="2" borderId="2" xfId="8" applyFont="1" applyFill="1" applyBorder="1" applyAlignment="1">
      <alignment vertical="center"/>
    </xf>
    <xf numFmtId="0" fontId="21" fillId="2" borderId="2" xfId="4" applyFont="1" applyFill="1" applyBorder="1" applyAlignment="1">
      <alignment vertical="center"/>
    </xf>
    <xf numFmtId="179" fontId="1" fillId="2" borderId="4" xfId="4" applyNumberFormat="1" applyFont="1" applyFill="1" applyBorder="1" applyAlignment="1">
      <alignment horizontal="right" vertical="center" shrinkToFit="1"/>
    </xf>
    <xf numFmtId="178" fontId="9" fillId="2" borderId="3" xfId="4" applyNumberFormat="1" applyFont="1" applyFill="1" applyBorder="1" applyAlignment="1">
      <alignment horizontal="center" vertical="center"/>
    </xf>
    <xf numFmtId="49" fontId="8" fillId="2" borderId="0" xfId="8" applyNumberFormat="1" applyFont="1" applyFill="1" applyBorder="1" applyAlignment="1">
      <alignment vertical="center"/>
    </xf>
    <xf numFmtId="0" fontId="2" fillId="2" borderId="0" xfId="4" applyFont="1" applyFill="1" applyAlignment="1">
      <alignment vertical="center"/>
    </xf>
    <xf numFmtId="38" fontId="8" fillId="2" borderId="19" xfId="8" applyFont="1" applyFill="1" applyBorder="1" applyAlignment="1">
      <alignment vertical="center"/>
    </xf>
    <xf numFmtId="38" fontId="22" fillId="2" borderId="19" xfId="8" applyFont="1" applyFill="1" applyBorder="1" applyAlignment="1">
      <alignment vertical="center"/>
    </xf>
    <xf numFmtId="0" fontId="23" fillId="2" borderId="19" xfId="4" applyFont="1" applyFill="1" applyBorder="1" applyAlignment="1">
      <alignment vertical="center"/>
    </xf>
    <xf numFmtId="0" fontId="2" fillId="2" borderId="0" xfId="4" applyFont="1" applyFill="1" applyAlignment="1">
      <alignment horizontal="left" vertical="center"/>
    </xf>
    <xf numFmtId="38" fontId="22" fillId="2" borderId="0" xfId="8" applyFont="1" applyFill="1" applyBorder="1" applyAlignment="1">
      <alignment vertical="center"/>
    </xf>
    <xf numFmtId="0" fontId="23" fillId="2" borderId="0" xfId="4" applyFont="1" applyFill="1" applyBorder="1" applyAlignment="1">
      <alignment vertical="center"/>
    </xf>
    <xf numFmtId="0" fontId="1" fillId="2" borderId="0" xfId="4" applyFont="1" applyFill="1" applyAlignment="1"/>
    <xf numFmtId="0" fontId="2" fillId="0" borderId="0" xfId="11" applyFont="1" applyFill="1" applyAlignment="1">
      <alignment vertical="center"/>
    </xf>
    <xf numFmtId="0" fontId="20" fillId="0" borderId="0" xfId="11" applyFont="1" applyFill="1" applyBorder="1" applyAlignment="1"/>
    <xf numFmtId="0" fontId="20" fillId="0" borderId="0" xfId="11" applyFont="1" applyFill="1" applyBorder="1" applyAlignment="1">
      <alignment horizontal="center"/>
    </xf>
    <xf numFmtId="0" fontId="1" fillId="0" borderId="0" xfId="11" applyFont="1" applyFill="1" applyAlignment="1">
      <alignment vertical="center"/>
    </xf>
    <xf numFmtId="0" fontId="1" fillId="0" borderId="0" xfId="11" applyFont="1" applyFill="1" applyBorder="1" applyAlignment="1"/>
    <xf numFmtId="0" fontId="7" fillId="0" borderId="0" xfId="11" applyFont="1" applyFill="1" applyBorder="1" applyAlignment="1"/>
    <xf numFmtId="0" fontId="1" fillId="0" borderId="0" xfId="11" applyFont="1" applyFill="1" applyBorder="1" applyAlignment="1">
      <alignment horizontal="center"/>
    </xf>
    <xf numFmtId="0" fontId="1" fillId="0" borderId="0" xfId="11" applyFont="1" applyFill="1" applyBorder="1" applyAlignment="1">
      <alignment horizontal="right"/>
    </xf>
    <xf numFmtId="0" fontId="1" fillId="2" borderId="20" xfId="11" applyFont="1" applyFill="1" applyBorder="1" applyAlignment="1">
      <alignment vertical="center"/>
    </xf>
    <xf numFmtId="0" fontId="1" fillId="2" borderId="19" xfId="11" applyFont="1" applyFill="1" applyBorder="1" applyAlignment="1">
      <alignment vertical="center"/>
    </xf>
    <xf numFmtId="0" fontId="1" fillId="2" borderId="21" xfId="11" applyFont="1" applyFill="1" applyBorder="1" applyAlignment="1">
      <alignment vertical="center"/>
    </xf>
    <xf numFmtId="0" fontId="1" fillId="2" borderId="22" xfId="11" applyFont="1" applyFill="1" applyBorder="1" applyAlignment="1">
      <alignment vertical="center"/>
    </xf>
    <xf numFmtId="0" fontId="1" fillId="2" borderId="23" xfId="11" applyFont="1" applyFill="1" applyBorder="1" applyAlignment="1">
      <alignment vertical="center"/>
    </xf>
    <xf numFmtId="0" fontId="1" fillId="2" borderId="24" xfId="11" applyFont="1" applyFill="1" applyBorder="1" applyAlignment="1">
      <alignment vertical="center"/>
    </xf>
    <xf numFmtId="0" fontId="1" fillId="2" borderId="25" xfId="11" applyFont="1" applyFill="1" applyBorder="1" applyAlignment="1">
      <alignment vertical="center"/>
    </xf>
    <xf numFmtId="0" fontId="1" fillId="2" borderId="26" xfId="11" applyFont="1" applyFill="1" applyBorder="1" applyAlignment="1">
      <alignment vertical="center"/>
    </xf>
    <xf numFmtId="0" fontId="1" fillId="2" borderId="27" xfId="11" applyFont="1" applyFill="1" applyBorder="1" applyAlignment="1">
      <alignment vertical="center"/>
    </xf>
    <xf numFmtId="0" fontId="1" fillId="2" borderId="16" xfId="11" applyFont="1" applyFill="1" applyBorder="1" applyAlignment="1">
      <alignment vertical="center" wrapText="1"/>
    </xf>
    <xf numFmtId="0" fontId="1" fillId="2" borderId="15" xfId="11" applyFont="1" applyFill="1" applyBorder="1" applyAlignment="1">
      <alignment vertical="center" wrapText="1"/>
    </xf>
    <xf numFmtId="0" fontId="1" fillId="2" borderId="17" xfId="11" applyFont="1" applyFill="1" applyBorder="1" applyAlignment="1">
      <alignment vertical="center" wrapText="1"/>
    </xf>
    <xf numFmtId="0" fontId="1" fillId="0" borderId="0" xfId="11" applyFont="1" applyFill="1" applyAlignment="1">
      <alignment horizontal="center" vertical="center"/>
    </xf>
    <xf numFmtId="38" fontId="1" fillId="2" borderId="28" xfId="6" applyFont="1" applyFill="1" applyBorder="1" applyAlignment="1">
      <alignment vertical="center"/>
    </xf>
    <xf numFmtId="38" fontId="1" fillId="2" borderId="29" xfId="6" applyFont="1" applyFill="1" applyBorder="1" applyAlignment="1">
      <alignment vertical="center"/>
    </xf>
    <xf numFmtId="0" fontId="1" fillId="2" borderId="29" xfId="11" applyFont="1" applyFill="1" applyBorder="1" applyAlignment="1">
      <alignment vertical="center"/>
    </xf>
    <xf numFmtId="179" fontId="1" fillId="0" borderId="30" xfId="11" applyNumberFormat="1" applyFont="1" applyFill="1" applyBorder="1" applyAlignment="1">
      <alignment horizontal="right" vertical="center" shrinkToFit="1"/>
    </xf>
    <xf numFmtId="179" fontId="9" fillId="0" borderId="29" xfId="11" applyNumberFormat="1" applyFont="1" applyFill="1" applyBorder="1" applyAlignment="1">
      <alignment horizontal="center" vertical="center" shrinkToFit="1"/>
    </xf>
    <xf numFmtId="179" fontId="9" fillId="0" borderId="31" xfId="11" applyNumberFormat="1" applyFont="1" applyFill="1" applyBorder="1" applyAlignment="1">
      <alignment horizontal="center" vertical="center" shrinkToFit="1"/>
    </xf>
    <xf numFmtId="179" fontId="9" fillId="0" borderId="32" xfId="11" applyNumberFormat="1" applyFont="1" applyFill="1" applyBorder="1" applyAlignment="1">
      <alignment horizontal="center" vertical="center" shrinkToFit="1"/>
    </xf>
    <xf numFmtId="38" fontId="1" fillId="2" borderId="5" xfId="6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0" xfId="11" applyFont="1" applyFill="1" applyBorder="1" applyAlignment="1">
      <alignment vertical="center"/>
    </xf>
    <xf numFmtId="179" fontId="1" fillId="0" borderId="6" xfId="11" applyNumberFormat="1" applyFont="1" applyFill="1" applyBorder="1" applyAlignment="1">
      <alignment horizontal="right" vertical="center" shrinkToFit="1"/>
    </xf>
    <xf numFmtId="179" fontId="9" fillId="0" borderId="0" xfId="11" applyNumberFormat="1" applyFont="1" applyFill="1" applyBorder="1" applyAlignment="1">
      <alignment horizontal="center" vertical="center" shrinkToFit="1"/>
    </xf>
    <xf numFmtId="179" fontId="9" fillId="0" borderId="7" xfId="11" applyNumberFormat="1" applyFont="1" applyFill="1" applyBorder="1" applyAlignment="1">
      <alignment horizontal="center" vertical="center" shrinkToFit="1"/>
    </xf>
    <xf numFmtId="0" fontId="1" fillId="2" borderId="5" xfId="11" applyFont="1" applyFill="1" applyBorder="1" applyAlignment="1">
      <alignment vertical="center"/>
    </xf>
    <xf numFmtId="0" fontId="1" fillId="2" borderId="5" xfId="12" applyFont="1" applyFill="1" applyBorder="1" applyAlignment="1">
      <alignment horizontal="left" vertical="center"/>
    </xf>
    <xf numFmtId="0" fontId="1" fillId="2" borderId="0" xfId="12" applyFont="1" applyFill="1" applyBorder="1" applyAlignment="1">
      <alignment horizontal="left" vertical="center"/>
    </xf>
    <xf numFmtId="38" fontId="1" fillId="2" borderId="37" xfId="6" applyFont="1" applyFill="1" applyBorder="1" applyAlignment="1">
      <alignment vertical="center"/>
    </xf>
    <xf numFmtId="0" fontId="1" fillId="2" borderId="38" xfId="12" applyFont="1" applyFill="1" applyBorder="1" applyAlignment="1">
      <alignment vertical="center"/>
    </xf>
    <xf numFmtId="0" fontId="1" fillId="2" borderId="38" xfId="11" applyFont="1" applyFill="1" applyBorder="1" applyAlignment="1">
      <alignment vertical="center"/>
    </xf>
    <xf numFmtId="179" fontId="1" fillId="0" borderId="39" xfId="11" applyNumberFormat="1" applyFont="1" applyFill="1" applyBorder="1" applyAlignment="1">
      <alignment horizontal="right" vertical="center" shrinkToFit="1"/>
    </xf>
    <xf numFmtId="179" fontId="9" fillId="0" borderId="38" xfId="11" applyNumberFormat="1" applyFont="1" applyFill="1" applyBorder="1" applyAlignment="1">
      <alignment horizontal="center" vertical="center" shrinkToFit="1"/>
    </xf>
    <xf numFmtId="179" fontId="9" fillId="0" borderId="42" xfId="11" applyNumberFormat="1" applyFont="1" applyFill="1" applyBorder="1" applyAlignment="1">
      <alignment horizontal="center" vertical="center" shrinkToFit="1"/>
    </xf>
    <xf numFmtId="38" fontId="1" fillId="2" borderId="8" xfId="6" applyFont="1" applyFill="1" applyBorder="1" applyAlignment="1">
      <alignment vertical="center"/>
    </xf>
    <xf numFmtId="0" fontId="1" fillId="2" borderId="9" xfId="12" applyFont="1" applyFill="1" applyBorder="1" applyAlignment="1">
      <alignment vertical="center"/>
    </xf>
    <xf numFmtId="0" fontId="1" fillId="2" borderId="43" xfId="12" applyFont="1" applyFill="1" applyBorder="1" applyAlignment="1">
      <alignment vertical="center"/>
    </xf>
    <xf numFmtId="0" fontId="1" fillId="2" borderId="9" xfId="11" applyFont="1" applyFill="1" applyBorder="1" applyAlignment="1">
      <alignment vertical="center"/>
    </xf>
    <xf numFmtId="179" fontId="1" fillId="0" borderId="10" xfId="11" applyNumberFormat="1" applyFont="1" applyFill="1" applyBorder="1" applyAlignment="1">
      <alignment horizontal="right" vertical="center" shrinkToFit="1"/>
    </xf>
    <xf numFmtId="179" fontId="9" fillId="0" borderId="44" xfId="11" applyNumberFormat="1" applyFont="1" applyFill="1" applyBorder="1" applyAlignment="1">
      <alignment horizontal="center" vertical="center" shrinkToFit="1"/>
    </xf>
    <xf numFmtId="179" fontId="9" fillId="0" borderId="11" xfId="11" applyNumberFormat="1" applyFont="1" applyFill="1" applyBorder="1" applyAlignment="1">
      <alignment horizontal="center" vertical="center" shrinkToFit="1"/>
    </xf>
    <xf numFmtId="0" fontId="1" fillId="2" borderId="0" xfId="12" applyFont="1" applyFill="1" applyBorder="1" applyAlignment="1">
      <alignment vertical="center"/>
    </xf>
    <xf numFmtId="179" fontId="9" fillId="0" borderId="12" xfId="11" applyNumberFormat="1" applyFont="1" applyFill="1" applyBorder="1" applyAlignment="1">
      <alignment horizontal="center" vertical="center" shrinkToFit="1"/>
    </xf>
    <xf numFmtId="0" fontId="1" fillId="2" borderId="0" xfId="7" applyFont="1" applyFill="1" applyBorder="1" applyAlignment="1">
      <alignment vertical="center"/>
    </xf>
    <xf numFmtId="0" fontId="1" fillId="2" borderId="38" xfId="12" applyFont="1" applyFill="1" applyBorder="1" applyAlignment="1">
      <alignment horizontal="left" vertical="center"/>
    </xf>
    <xf numFmtId="179" fontId="9" fillId="0" borderId="48" xfId="11" applyNumberFormat="1" applyFont="1" applyFill="1" applyBorder="1" applyAlignment="1">
      <alignment horizontal="center" vertical="center" shrinkToFit="1"/>
    </xf>
    <xf numFmtId="38" fontId="8" fillId="0" borderId="0" xfId="6" applyFont="1" applyFill="1" applyBorder="1" applyAlignment="1">
      <alignment vertical="center"/>
    </xf>
    <xf numFmtId="38" fontId="1" fillId="2" borderId="13" xfId="6" applyFont="1" applyFill="1" applyBorder="1" applyAlignment="1">
      <alignment vertical="center"/>
    </xf>
    <xf numFmtId="0" fontId="1" fillId="2" borderId="14" xfId="12" applyFont="1" applyFill="1" applyBorder="1" applyAlignment="1">
      <alignment vertical="center"/>
    </xf>
    <xf numFmtId="0" fontId="1" fillId="2" borderId="14" xfId="12" applyFont="1" applyFill="1" applyBorder="1" applyAlignment="1">
      <alignment horizontal="left" vertical="center"/>
    </xf>
    <xf numFmtId="0" fontId="10" fillId="2" borderId="14" xfId="12" applyFont="1" applyFill="1" applyBorder="1" applyAlignment="1">
      <alignment horizontal="left" vertical="center"/>
    </xf>
    <xf numFmtId="0" fontId="1" fillId="2" borderId="14" xfId="11" applyFont="1" applyFill="1" applyBorder="1" applyAlignment="1">
      <alignment vertical="center"/>
    </xf>
    <xf numFmtId="179" fontId="1" fillId="0" borderId="16" xfId="11" applyNumberFormat="1" applyFont="1" applyFill="1" applyBorder="1" applyAlignment="1">
      <alignment horizontal="right" vertical="center" shrinkToFit="1"/>
    </xf>
    <xf numFmtId="179" fontId="9" fillId="0" borderId="14" xfId="11" applyNumberFormat="1" applyFont="1" applyFill="1" applyBorder="1" applyAlignment="1">
      <alignment horizontal="center" vertical="center" shrinkToFit="1"/>
    </xf>
    <xf numFmtId="179" fontId="9" fillId="0" borderId="15" xfId="11" applyNumberFormat="1" applyFont="1" applyFill="1" applyBorder="1" applyAlignment="1">
      <alignment horizontal="center" vertical="center" shrinkToFit="1"/>
    </xf>
    <xf numFmtId="179" fontId="9" fillId="0" borderId="17" xfId="11" applyNumberFormat="1" applyFont="1" applyFill="1" applyBorder="1" applyAlignment="1">
      <alignment horizontal="center" vertical="center" shrinkToFit="1"/>
    </xf>
    <xf numFmtId="38" fontId="1" fillId="2" borderId="24" xfId="6" applyFont="1" applyFill="1" applyBorder="1" applyAlignment="1">
      <alignment vertical="center"/>
    </xf>
    <xf numFmtId="0" fontId="1" fillId="2" borderId="25" xfId="12" applyFont="1" applyFill="1" applyBorder="1" applyAlignment="1">
      <alignment vertical="center"/>
    </xf>
    <xf numFmtId="0" fontId="1" fillId="2" borderId="25" xfId="12" applyFont="1" applyFill="1" applyBorder="1" applyAlignment="1">
      <alignment horizontal="left" vertical="center"/>
    </xf>
    <xf numFmtId="179" fontId="1" fillId="0" borderId="27" xfId="11" applyNumberFormat="1" applyFont="1" applyFill="1" applyBorder="1" applyAlignment="1">
      <alignment horizontal="right" vertical="center" shrinkToFit="1"/>
    </xf>
    <xf numFmtId="179" fontId="9" fillId="0" borderId="25" xfId="11" applyNumberFormat="1" applyFont="1" applyFill="1" applyBorder="1" applyAlignment="1">
      <alignment horizontal="center" vertical="center" shrinkToFit="1"/>
    </xf>
    <xf numFmtId="179" fontId="9" fillId="0" borderId="26" xfId="11" applyNumberFormat="1" applyFont="1" applyFill="1" applyBorder="1" applyAlignment="1">
      <alignment horizontal="center" vertical="center" shrinkToFit="1"/>
    </xf>
    <xf numFmtId="179" fontId="9" fillId="0" borderId="49" xfId="11" applyNumberFormat="1" applyFont="1" applyFill="1" applyBorder="1" applyAlignment="1">
      <alignment horizontal="center" vertical="center" shrinkToFit="1"/>
    </xf>
    <xf numFmtId="0" fontId="1" fillId="0" borderId="19" xfId="11" applyFont="1" applyFill="1" applyBorder="1" applyAlignment="1">
      <alignment vertical="top" wrapText="1"/>
    </xf>
    <xf numFmtId="0" fontId="1" fillId="0" borderId="19" xfId="11" applyFont="1" applyFill="1" applyBorder="1" applyAlignment="1">
      <alignment vertical="top"/>
    </xf>
    <xf numFmtId="0" fontId="1" fillId="0" borderId="0" xfId="11" applyFont="1" applyFill="1" applyBorder="1" applyAlignment="1">
      <alignment vertical="top"/>
    </xf>
    <xf numFmtId="0" fontId="2" fillId="0" borderId="0" xfId="11" applyFont="1" applyAlignment="1">
      <alignment horizontal="left" vertical="center"/>
    </xf>
    <xf numFmtId="0" fontId="1" fillId="0" borderId="0" xfId="11" applyFont="1" applyAlignment="1">
      <alignment horizontal="center" vertical="center"/>
    </xf>
    <xf numFmtId="0" fontId="1" fillId="0" borderId="0" xfId="11" applyFont="1"/>
    <xf numFmtId="0" fontId="10" fillId="2" borderId="0" xfId="2" applyFont="1" applyFill="1">
      <alignment vertical="center"/>
    </xf>
    <xf numFmtId="0" fontId="24" fillId="2" borderId="0" xfId="1" applyFont="1" applyFill="1" applyAlignment="1">
      <alignment vertical="center"/>
    </xf>
    <xf numFmtId="49" fontId="8" fillId="2" borderId="0" xfId="1" applyNumberFormat="1" applyFont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1" fillId="2" borderId="1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" fillId="2" borderId="20" xfId="1" applyFont="1" applyFill="1" applyBorder="1" applyAlignment="1">
      <alignment vertical="center"/>
    </xf>
    <xf numFmtId="0" fontId="1" fillId="2" borderId="19" xfId="1" applyFont="1" applyFill="1" applyBorder="1" applyAlignment="1">
      <alignment vertical="center"/>
    </xf>
    <xf numFmtId="0" fontId="1" fillId="2" borderId="21" xfId="1" applyFont="1" applyFill="1" applyBorder="1" applyAlignment="1">
      <alignment vertical="center"/>
    </xf>
    <xf numFmtId="0" fontId="1" fillId="2" borderId="22" xfId="1" applyFont="1" applyFill="1" applyBorder="1" applyAlignment="1">
      <alignment vertical="center"/>
    </xf>
    <xf numFmtId="0" fontId="1" fillId="2" borderId="23" xfId="1" applyFont="1" applyFill="1" applyBorder="1" applyAlignment="1">
      <alignment vertical="center"/>
    </xf>
    <xf numFmtId="0" fontId="1" fillId="2" borderId="24" xfId="1" applyFont="1" applyFill="1" applyBorder="1" applyAlignment="1">
      <alignment vertical="center"/>
    </xf>
    <xf numFmtId="0" fontId="1" fillId="2" borderId="25" xfId="1" applyFont="1" applyFill="1" applyBorder="1" applyAlignment="1">
      <alignment vertical="center"/>
    </xf>
    <xf numFmtId="0" fontId="1" fillId="2" borderId="26" xfId="1" applyFont="1" applyFill="1" applyBorder="1" applyAlignment="1">
      <alignment vertical="center"/>
    </xf>
    <xf numFmtId="0" fontId="1" fillId="2" borderId="27" xfId="1" applyFont="1" applyFill="1" applyBorder="1" applyAlignment="1">
      <alignment vertical="center"/>
    </xf>
    <xf numFmtId="0" fontId="1" fillId="2" borderId="49" xfId="1" applyFont="1" applyFill="1" applyBorder="1" applyAlignment="1">
      <alignment vertical="center"/>
    </xf>
    <xf numFmtId="49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38" fontId="1" fillId="2" borderId="20" xfId="6" applyFont="1" applyFill="1" applyBorder="1" applyAlignment="1">
      <alignment vertical="center"/>
    </xf>
    <xf numFmtId="0" fontId="1" fillId="2" borderId="19" xfId="12" applyFont="1" applyFill="1" applyBorder="1" applyAlignment="1">
      <alignment vertical="center"/>
    </xf>
    <xf numFmtId="0" fontId="1" fillId="2" borderId="19" xfId="12" applyFont="1" applyFill="1" applyBorder="1" applyAlignment="1">
      <alignment horizontal="left" vertical="center"/>
    </xf>
    <xf numFmtId="179" fontId="1" fillId="2" borderId="22" xfId="1" applyNumberFormat="1" applyFont="1" applyFill="1" applyBorder="1" applyAlignment="1">
      <alignment vertical="center" shrinkToFit="1"/>
    </xf>
    <xf numFmtId="176" fontId="9" fillId="2" borderId="23" xfId="1" applyNumberFormat="1" applyFont="1" applyFill="1" applyBorder="1" applyAlignment="1">
      <alignment vertical="center"/>
    </xf>
    <xf numFmtId="0" fontId="1" fillId="2" borderId="12" xfId="1" applyFont="1" applyFill="1" applyBorder="1" applyAlignment="1">
      <alignment vertical="center"/>
    </xf>
    <xf numFmtId="179" fontId="1" fillId="2" borderId="6" xfId="1" applyNumberFormat="1" applyFont="1" applyFill="1" applyBorder="1" applyAlignment="1">
      <alignment horizontal="right" vertical="center" shrinkToFit="1"/>
    </xf>
    <xf numFmtId="176" fontId="9" fillId="2" borderId="7" xfId="1" applyNumberFormat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vertical="center"/>
    </xf>
    <xf numFmtId="0" fontId="1" fillId="2" borderId="5" xfId="7" applyFont="1" applyFill="1" applyBorder="1" applyAlignment="1">
      <alignment vertical="center"/>
    </xf>
    <xf numFmtId="0" fontId="1" fillId="2" borderId="8" xfId="1" applyFont="1" applyFill="1" applyBorder="1" applyAlignment="1">
      <alignment vertical="center"/>
    </xf>
    <xf numFmtId="0" fontId="1" fillId="2" borderId="9" xfId="1" applyFont="1" applyFill="1" applyBorder="1" applyAlignment="1">
      <alignment vertical="center"/>
    </xf>
    <xf numFmtId="38" fontId="1" fillId="2" borderId="9" xfId="6" applyFont="1" applyFill="1" applyBorder="1" applyAlignment="1">
      <alignment vertical="center"/>
    </xf>
    <xf numFmtId="0" fontId="1" fillId="2" borderId="9" xfId="7" applyFont="1" applyFill="1" applyBorder="1" applyAlignment="1">
      <alignment vertical="center"/>
    </xf>
    <xf numFmtId="0" fontId="1" fillId="2" borderId="44" xfId="1" applyFont="1" applyFill="1" applyBorder="1" applyAlignment="1">
      <alignment vertical="center"/>
    </xf>
    <xf numFmtId="179" fontId="1" fillId="2" borderId="10" xfId="1" applyNumberFormat="1" applyFont="1" applyFill="1" applyBorder="1" applyAlignment="1">
      <alignment horizontal="right" vertical="center" shrinkToFit="1"/>
    </xf>
    <xf numFmtId="176" fontId="9" fillId="2" borderId="11" xfId="1" applyNumberFormat="1" applyFont="1" applyFill="1" applyBorder="1" applyAlignment="1">
      <alignment horizontal="center" vertical="center"/>
    </xf>
    <xf numFmtId="179" fontId="1" fillId="2" borderId="6" xfId="1" applyNumberFormat="1" applyFont="1" applyFill="1" applyBorder="1" applyAlignment="1">
      <alignment horizontal="center" vertical="center" shrinkToFit="1"/>
    </xf>
    <xf numFmtId="0" fontId="1" fillId="2" borderId="0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left" vertical="center"/>
    </xf>
    <xf numFmtId="179" fontId="1" fillId="2" borderId="39" xfId="1" applyNumberFormat="1" applyFont="1" applyFill="1" applyBorder="1" applyAlignment="1">
      <alignment horizontal="right" vertical="center" shrinkToFit="1"/>
    </xf>
    <xf numFmtId="179" fontId="1" fillId="2" borderId="4" xfId="1" applyNumberFormat="1" applyFont="1" applyFill="1" applyBorder="1" applyAlignment="1">
      <alignment horizontal="right" vertical="center" shrinkToFit="1"/>
    </xf>
    <xf numFmtId="176" fontId="9" fillId="2" borderId="3" xfId="1" applyNumberFormat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left" vertical="center"/>
    </xf>
    <xf numFmtId="179" fontId="1" fillId="2" borderId="0" xfId="1" applyNumberFormat="1" applyFont="1" applyFill="1" applyBorder="1" applyAlignment="1">
      <alignment horizontal="right" vertical="center" shrinkToFit="1"/>
    </xf>
    <xf numFmtId="176" fontId="9" fillId="2" borderId="19" xfId="1" applyNumberFormat="1" applyFont="1" applyFill="1" applyBorder="1" applyAlignment="1">
      <alignment horizontal="center" vertical="center"/>
    </xf>
    <xf numFmtId="0" fontId="1" fillId="2" borderId="28" xfId="1" applyFont="1" applyFill="1" applyBorder="1" applyAlignment="1">
      <alignment horizontal="left" vertical="center"/>
    </xf>
    <xf numFmtId="0" fontId="1" fillId="2" borderId="29" xfId="1" applyFont="1" applyFill="1" applyBorder="1" applyAlignment="1">
      <alignment horizontal="left" vertical="center"/>
    </xf>
    <xf numFmtId="179" fontId="1" fillId="2" borderId="30" xfId="1" applyNumberFormat="1" applyFont="1" applyFill="1" applyBorder="1" applyAlignment="1">
      <alignment horizontal="right" vertical="center" shrinkToFit="1"/>
    </xf>
    <xf numFmtId="176" fontId="9" fillId="2" borderId="32" xfId="1" applyNumberFormat="1" applyFont="1" applyFill="1" applyBorder="1" applyAlignment="1">
      <alignment horizontal="center" vertical="center"/>
    </xf>
    <xf numFmtId="0" fontId="1" fillId="2" borderId="37" xfId="1" applyFont="1" applyFill="1" applyBorder="1" applyAlignment="1">
      <alignment horizontal="left" vertical="center"/>
    </xf>
    <xf numFmtId="0" fontId="1" fillId="2" borderId="38" xfId="1" applyFont="1" applyFill="1" applyBorder="1" applyAlignment="1">
      <alignment horizontal="left" vertical="center"/>
    </xf>
    <xf numFmtId="0" fontId="1" fillId="2" borderId="13" xfId="1" applyFont="1" applyFill="1" applyBorder="1" applyAlignment="1">
      <alignment horizontal="left" vertical="center"/>
    </xf>
    <xf numFmtId="0" fontId="1" fillId="2" borderId="14" xfId="1" applyFont="1" applyFill="1" applyBorder="1" applyAlignment="1">
      <alignment horizontal="left" vertical="center"/>
    </xf>
    <xf numFmtId="179" fontId="1" fillId="2" borderId="16" xfId="1" applyNumberFormat="1" applyFont="1" applyFill="1" applyBorder="1" applyAlignment="1">
      <alignment horizontal="right" vertical="center" shrinkToFit="1"/>
    </xf>
    <xf numFmtId="176" fontId="9" fillId="2" borderId="17" xfId="1" applyNumberFormat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vertical="center"/>
    </xf>
    <xf numFmtId="38" fontId="1" fillId="2" borderId="2" xfId="6" applyFont="1" applyFill="1" applyBorder="1" applyAlignment="1">
      <alignment vertical="center"/>
    </xf>
    <xf numFmtId="0" fontId="1" fillId="2" borderId="2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12" applyFont="1" applyFill="1" applyBorder="1" applyAlignment="1">
      <alignment horizontal="left"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13" fillId="0" borderId="0" xfId="5" applyFont="1" applyBorder="1" applyAlignment="1">
      <alignment vertical="center"/>
    </xf>
    <xf numFmtId="0" fontId="13" fillId="0" borderId="0" xfId="5" applyFont="1" applyBorder="1" applyAlignment="1">
      <alignment horizontal="center" vertical="center"/>
    </xf>
    <xf numFmtId="0" fontId="13" fillId="0" borderId="0" xfId="5" applyFont="1" applyBorder="1" applyAlignment="1">
      <alignment horizontal="left" vertical="center"/>
    </xf>
    <xf numFmtId="0" fontId="16" fillId="0" borderId="0" xfId="5" applyFont="1" applyBorder="1" applyAlignment="1">
      <alignment horizontal="center" vertical="center"/>
    </xf>
    <xf numFmtId="0" fontId="1" fillId="0" borderId="0" xfId="11" applyFont="1" applyFill="1" applyBorder="1" applyAlignment="1">
      <alignment vertical="center"/>
    </xf>
    <xf numFmtId="0" fontId="6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/>
    </xf>
    <xf numFmtId="0" fontId="16" fillId="0" borderId="0" xfId="5" applyFont="1" applyAlignment="1">
      <alignment horizontal="center" vertical="center"/>
    </xf>
    <xf numFmtId="38" fontId="13" fillId="0" borderId="5" xfId="6" applyFont="1" applyFill="1" applyBorder="1" applyAlignment="1">
      <alignment horizontal="center" vertical="center"/>
    </xf>
    <xf numFmtId="38" fontId="13" fillId="0" borderId="0" xfId="6" applyFont="1" applyFill="1" applyBorder="1" applyAlignment="1">
      <alignment horizontal="center" vertical="center"/>
    </xf>
    <xf numFmtId="0" fontId="6" fillId="2" borderId="0" xfId="4" applyFont="1" applyFill="1" applyBorder="1" applyAlignment="1">
      <alignment horizontal="center" vertical="center"/>
    </xf>
    <xf numFmtId="179" fontId="1" fillId="0" borderId="35" xfId="11" applyNumberFormat="1" applyFont="1" applyFill="1" applyBorder="1" applyAlignment="1">
      <alignment horizontal="center" vertical="center" shrinkToFit="1"/>
    </xf>
    <xf numFmtId="179" fontId="1" fillId="0" borderId="47" xfId="11" applyNumberFormat="1" applyFont="1" applyFill="1" applyBorder="1" applyAlignment="1">
      <alignment horizontal="center" vertical="center" shrinkToFit="1"/>
    </xf>
    <xf numFmtId="179" fontId="1" fillId="0" borderId="33" xfId="11" applyNumberFormat="1" applyFont="1" applyFill="1" applyBorder="1" applyAlignment="1">
      <alignment horizontal="right" vertical="center" shrinkToFit="1"/>
    </xf>
    <xf numFmtId="179" fontId="1" fillId="0" borderId="34" xfId="11" applyNumberFormat="1" applyFont="1" applyFill="1" applyBorder="1" applyAlignment="1">
      <alignment horizontal="right" vertical="center" shrinkToFit="1"/>
    </xf>
    <xf numFmtId="179" fontId="1" fillId="0" borderId="35" xfId="11" applyNumberFormat="1" applyFont="1" applyFill="1" applyBorder="1" applyAlignment="1">
      <alignment horizontal="right" vertical="center" shrinkToFit="1"/>
    </xf>
    <xf numFmtId="179" fontId="1" fillId="0" borderId="36" xfId="11" applyNumberFormat="1" applyFont="1" applyFill="1" applyBorder="1" applyAlignment="1">
      <alignment horizontal="right" vertical="center" shrinkToFit="1"/>
    </xf>
    <xf numFmtId="179" fontId="1" fillId="0" borderId="45" xfId="11" applyNumberFormat="1" applyFont="1" applyFill="1" applyBorder="1" applyAlignment="1">
      <alignment horizontal="center" vertical="center" shrinkToFit="1"/>
    </xf>
    <xf numFmtId="179" fontId="1" fillId="0" borderId="46" xfId="11" applyNumberFormat="1" applyFont="1" applyFill="1" applyBorder="1" applyAlignment="1">
      <alignment horizontal="center" vertical="center" shrinkToFit="1"/>
    </xf>
    <xf numFmtId="0" fontId="6" fillId="0" borderId="0" xfId="11" applyFont="1" applyFill="1" applyBorder="1" applyAlignment="1">
      <alignment horizontal="center"/>
    </xf>
    <xf numFmtId="179" fontId="1" fillId="0" borderId="34" xfId="11" applyNumberFormat="1" applyFont="1" applyBorder="1" applyAlignment="1">
      <alignment horizontal="right" vertical="center" shrinkToFit="1"/>
    </xf>
    <xf numFmtId="179" fontId="1" fillId="0" borderId="36" xfId="11" applyNumberFormat="1" applyFont="1" applyFill="1" applyBorder="1" applyAlignment="1">
      <alignment horizontal="center" vertical="center" shrinkToFit="1"/>
    </xf>
    <xf numFmtId="179" fontId="1" fillId="0" borderId="40" xfId="11" applyNumberFormat="1" applyFont="1" applyFill="1" applyBorder="1" applyAlignment="1">
      <alignment horizontal="center" vertical="center" shrinkToFit="1"/>
    </xf>
    <xf numFmtId="179" fontId="1" fillId="0" borderId="41" xfId="11" applyNumberFormat="1" applyFont="1" applyFill="1" applyBorder="1" applyAlignment="1">
      <alignment horizontal="center" vertical="center" shrinkToFit="1"/>
    </xf>
    <xf numFmtId="0" fontId="6" fillId="2" borderId="0" xfId="1" applyFont="1" applyFill="1" applyAlignment="1">
      <alignment horizontal="center" vertical="center"/>
    </xf>
    <xf numFmtId="0" fontId="1" fillId="2" borderId="37" xfId="1" applyFont="1" applyFill="1" applyBorder="1" applyAlignment="1">
      <alignment horizontal="left" vertical="center"/>
    </xf>
    <xf numFmtId="0" fontId="1" fillId="2" borderId="38" xfId="1" applyFont="1" applyFill="1" applyBorder="1" applyAlignment="1">
      <alignment horizontal="left" vertical="center"/>
    </xf>
    <xf numFmtId="0" fontId="1" fillId="2" borderId="48" xfId="1" applyFont="1" applyFill="1" applyBorder="1" applyAlignment="1">
      <alignment horizontal="left" vertical="center"/>
    </xf>
    <xf numFmtId="0" fontId="1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left" vertical="center"/>
    </xf>
    <xf numFmtId="0" fontId="1" fillId="2" borderId="44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left" vertical="center"/>
    </xf>
    <xf numFmtId="0" fontId="1" fillId="2" borderId="12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1" fillId="2" borderId="2" xfId="1" applyFont="1" applyFill="1" applyBorder="1" applyAlignment="1">
      <alignment horizontal="left" vertical="center"/>
    </xf>
    <xf numFmtId="0" fontId="1" fillId="2" borderId="18" xfId="1" applyFont="1" applyFill="1" applyBorder="1" applyAlignment="1">
      <alignment horizontal="left" vertical="center"/>
    </xf>
  </cellXfs>
  <cellStyles count="13">
    <cellStyle name="ハイパーリンク" xfId="3" builtinId="8"/>
    <cellStyle name="桁区切り 2" xfId="6"/>
    <cellStyle name="桁区切り 3" xfId="8"/>
    <cellStyle name="標準" xfId="0" builtinId="0"/>
    <cellStyle name="標準 2" xfId="9"/>
    <cellStyle name="標準 2 2" xfId="10"/>
    <cellStyle name="標準 3" xfId="4"/>
    <cellStyle name="標準 5" xfId="11"/>
    <cellStyle name="標準 7" xfId="2"/>
    <cellStyle name="標準 8" xfId="1"/>
    <cellStyle name="標準 9" xfId="5"/>
    <cellStyle name="標準_03.04.01.財務諸表雛形_様式_桜内案１_コピー03　普通会計４表2006.12.23_仕訳" xfId="7"/>
    <cellStyle name="標準_別冊１　Ｐ2～Ｐ5　普通会計４表20070113_仕訳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4"/>
  <sheetViews>
    <sheetView showGridLines="0" tabSelected="1" topLeftCell="C1" zoomScaleNormal="100" zoomScaleSheetLayoutView="85" workbookViewId="0">
      <selection activeCell="D2" sqref="D2:AA2"/>
    </sheetView>
  </sheetViews>
  <sheetFormatPr defaultColWidth="9" defaultRowHeight="12.75" x14ac:dyDescent="0.15"/>
  <cols>
    <col min="1" max="2" width="0" style="13" hidden="1" customWidth="1" collapsed="1"/>
    <col min="3" max="3" width="0.625" style="15" customWidth="1" collapsed="1"/>
    <col min="4" max="14" width="2.125" style="15" customWidth="1" collapsed="1"/>
    <col min="15" max="15" width="6" style="15" customWidth="1" collapsed="1"/>
    <col min="16" max="16" width="22.375" style="15" customWidth="1" collapsed="1"/>
    <col min="17" max="17" width="3.375" style="15" bestFit="1" customWidth="1" collapsed="1"/>
    <col min="18" max="19" width="2.125" style="15" customWidth="1" collapsed="1"/>
    <col min="20" max="24" width="3.875" style="15" customWidth="1" collapsed="1"/>
    <col min="25" max="25" width="3.125" style="15" customWidth="1" collapsed="1"/>
    <col min="26" max="26" width="24.125" style="15" bestFit="1" customWidth="1" collapsed="1"/>
    <col min="27" max="27" width="3.125" style="15" customWidth="1" collapsed="1"/>
    <col min="28" max="28" width="0.625" style="15" customWidth="1" collapsed="1"/>
    <col min="29" max="29" width="9" style="15" collapsed="1"/>
    <col min="30" max="31" width="0" style="15" hidden="1" customWidth="1" collapsed="1"/>
    <col min="32" max="16384" width="9" style="15" collapsed="1"/>
  </cols>
  <sheetData>
    <row r="1" spans="1:31" s="12" customFormat="1" ht="13.5" customHeight="1" x14ac:dyDescent="0.15">
      <c r="A1" s="6"/>
      <c r="B1" s="7"/>
      <c r="C1" s="7"/>
      <c r="D1" s="8"/>
      <c r="E1" s="7"/>
      <c r="F1" s="7"/>
      <c r="G1" s="7"/>
      <c r="H1" s="7"/>
      <c r="I1" s="9"/>
      <c r="J1" s="9"/>
      <c r="K1" s="9"/>
      <c r="L1" s="9"/>
      <c r="M1" s="9"/>
      <c r="N1" s="9"/>
      <c r="O1" s="10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31" ht="23.25" customHeight="1" x14ac:dyDescent="0.25">
      <c r="C2" s="14"/>
      <c r="D2" s="258" t="s">
        <v>322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</row>
    <row r="3" spans="1:31" ht="21" customHeight="1" x14ac:dyDescent="0.15">
      <c r="D3" s="260" t="s">
        <v>138</v>
      </c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</row>
    <row r="4" spans="1:31" ht="21" customHeight="1" x14ac:dyDescent="0.15">
      <c r="D4" s="253"/>
      <c r="E4" s="254"/>
      <c r="F4" s="254"/>
      <c r="G4" s="254"/>
      <c r="H4" s="254"/>
      <c r="I4" s="254"/>
      <c r="J4" s="255"/>
      <c r="K4" s="256"/>
      <c r="L4" s="256"/>
      <c r="M4" s="256"/>
      <c r="N4" s="256"/>
      <c r="O4" s="256"/>
      <c r="P4" s="25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31" s="18" customFormat="1" ht="16.5" customHeight="1" thickBot="1" x14ac:dyDescent="0.2">
      <c r="A5" s="17"/>
      <c r="B5" s="17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1" t="s">
        <v>143</v>
      </c>
      <c r="AB5" s="20"/>
    </row>
    <row r="6" spans="1:31" s="23" customFormat="1" ht="14.25" customHeight="1" thickBot="1" x14ac:dyDescent="0.2">
      <c r="A6" s="22" t="s">
        <v>0</v>
      </c>
      <c r="B6" s="22" t="s">
        <v>1</v>
      </c>
      <c r="D6" s="24" t="s">
        <v>2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 t="s">
        <v>3</v>
      </c>
      <c r="Q6" s="27"/>
      <c r="R6" s="25" t="s">
        <v>2</v>
      </c>
      <c r="S6" s="25"/>
      <c r="T6" s="25"/>
      <c r="U6" s="25"/>
      <c r="V6" s="25"/>
      <c r="W6" s="25"/>
      <c r="X6" s="25"/>
      <c r="Y6" s="25"/>
      <c r="Z6" s="26" t="s">
        <v>3</v>
      </c>
      <c r="AA6" s="27"/>
    </row>
    <row r="7" spans="1:31" ht="14.65" customHeight="1" x14ac:dyDescent="0.15">
      <c r="D7" s="28" t="s">
        <v>4</v>
      </c>
      <c r="E7" s="29"/>
      <c r="F7" s="30"/>
      <c r="G7" s="31"/>
      <c r="H7" s="31"/>
      <c r="I7" s="31"/>
      <c r="J7" s="31"/>
      <c r="K7" s="29"/>
      <c r="L7" s="29"/>
      <c r="M7" s="29"/>
      <c r="N7" s="32"/>
      <c r="O7" s="32"/>
      <c r="P7" s="33"/>
      <c r="Q7" s="34"/>
      <c r="R7" s="30" t="s">
        <v>5</v>
      </c>
      <c r="S7" s="30"/>
      <c r="T7" s="30"/>
      <c r="U7" s="30"/>
      <c r="V7" s="30"/>
      <c r="W7" s="30"/>
      <c r="X7" s="30"/>
      <c r="Y7" s="29"/>
      <c r="Z7" s="35"/>
      <c r="AA7" s="36"/>
    </row>
    <row r="8" spans="1:31" ht="14.65" customHeight="1" x14ac:dyDescent="0.15">
      <c r="A8" s="13" t="s">
        <v>6</v>
      </c>
      <c r="B8" s="13" t="s">
        <v>7</v>
      </c>
      <c r="D8" s="37"/>
      <c r="E8" s="30" t="s">
        <v>8</v>
      </c>
      <c r="F8" s="30"/>
      <c r="G8" s="30"/>
      <c r="H8" s="30"/>
      <c r="I8" s="30"/>
      <c r="J8" s="30"/>
      <c r="K8" s="29"/>
      <c r="L8" s="29"/>
      <c r="M8" s="29"/>
      <c r="N8" s="32"/>
      <c r="O8" s="32"/>
      <c r="P8" s="38">
        <v>63415.735424999999</v>
      </c>
      <c r="Q8" s="39"/>
      <c r="R8" s="30"/>
      <c r="S8" s="30" t="s">
        <v>9</v>
      </c>
      <c r="T8" s="30"/>
      <c r="U8" s="30"/>
      <c r="V8" s="30"/>
      <c r="W8" s="30"/>
      <c r="X8" s="30"/>
      <c r="Y8" s="29"/>
      <c r="Z8" s="38">
        <v>25729.124358000001</v>
      </c>
      <c r="AA8" s="40"/>
      <c r="AD8" s="15">
        <f>IF(AND(AD9="-",AD37="-",AD40="-"),"-",SUM(AD9,AD37,AD40))</f>
        <v>39931000</v>
      </c>
      <c r="AE8" s="15" t="str">
        <f>IF(COUNTIF(AE9:AE13,"-")=COUNTA(AE9:AE13),"-",SUM(AE9:AE13))</f>
        <v>-</v>
      </c>
    </row>
    <row r="9" spans="1:31" ht="14.65" customHeight="1" x14ac:dyDescent="0.15">
      <c r="A9" s="13" t="s">
        <v>11</v>
      </c>
      <c r="B9" s="13" t="s">
        <v>12</v>
      </c>
      <c r="D9" s="37"/>
      <c r="E9" s="30"/>
      <c r="F9" s="30" t="s">
        <v>13</v>
      </c>
      <c r="G9" s="30"/>
      <c r="H9" s="30"/>
      <c r="I9" s="30"/>
      <c r="J9" s="30"/>
      <c r="K9" s="29"/>
      <c r="L9" s="29"/>
      <c r="M9" s="29"/>
      <c r="N9" s="32"/>
      <c r="O9" s="32"/>
      <c r="P9" s="38">
        <v>57463.411809999998</v>
      </c>
      <c r="Q9" s="39"/>
      <c r="R9" s="30"/>
      <c r="S9" s="30"/>
      <c r="T9" s="30" t="s">
        <v>14</v>
      </c>
      <c r="U9" s="30"/>
      <c r="V9" s="30"/>
      <c r="W9" s="30"/>
      <c r="X9" s="30"/>
      <c r="Y9" s="29"/>
      <c r="Z9" s="38">
        <v>23447.774558000001</v>
      </c>
      <c r="AA9" s="40"/>
      <c r="AD9" s="15">
        <f>IF(AND(AD10="-",AD26="-",COUNTIF(AD35:AD36,"-")=COUNTA(AD35:AD36)),"-",SUM(AD10,AD26,AD35:AD36))</f>
        <v>39931000</v>
      </c>
      <c r="AE9" s="15" t="s">
        <v>10</v>
      </c>
    </row>
    <row r="10" spans="1:31" ht="14.65" customHeight="1" x14ac:dyDescent="0.15">
      <c r="A10" s="13" t="s">
        <v>15</v>
      </c>
      <c r="B10" s="13" t="s">
        <v>16</v>
      </c>
      <c r="D10" s="37"/>
      <c r="E10" s="30"/>
      <c r="F10" s="30"/>
      <c r="G10" s="30" t="s">
        <v>17</v>
      </c>
      <c r="H10" s="30"/>
      <c r="I10" s="30"/>
      <c r="J10" s="30"/>
      <c r="K10" s="29"/>
      <c r="L10" s="29"/>
      <c r="M10" s="29"/>
      <c r="N10" s="32"/>
      <c r="O10" s="32"/>
      <c r="P10" s="38">
        <v>41557.426839</v>
      </c>
      <c r="Q10" s="39"/>
      <c r="R10" s="30"/>
      <c r="S10" s="30"/>
      <c r="T10" s="30" t="s">
        <v>18</v>
      </c>
      <c r="U10" s="30"/>
      <c r="V10" s="30"/>
      <c r="W10" s="30"/>
      <c r="X10" s="30"/>
      <c r="Y10" s="29"/>
      <c r="Z10" s="38">
        <v>48.8628</v>
      </c>
      <c r="AA10" s="40"/>
      <c r="AD10" s="15">
        <f>IF(COUNTIF(AD11:AD25,"-")=COUNTA(AD11:AD25),"-",SUM(AD11:AD25))</f>
        <v>35931000</v>
      </c>
      <c r="AE10" s="15" t="s">
        <v>10</v>
      </c>
    </row>
    <row r="11" spans="1:31" ht="14.65" customHeight="1" x14ac:dyDescent="0.15">
      <c r="A11" s="13" t="s">
        <v>19</v>
      </c>
      <c r="B11" s="13" t="s">
        <v>20</v>
      </c>
      <c r="D11" s="37"/>
      <c r="E11" s="30"/>
      <c r="F11" s="30"/>
      <c r="G11" s="30"/>
      <c r="H11" s="30" t="s">
        <v>21</v>
      </c>
      <c r="I11" s="30"/>
      <c r="J11" s="30"/>
      <c r="K11" s="29"/>
      <c r="L11" s="29"/>
      <c r="M11" s="29"/>
      <c r="N11" s="32"/>
      <c r="O11" s="32"/>
      <c r="P11" s="38">
        <v>32291.284062999999</v>
      </c>
      <c r="Q11" s="39"/>
      <c r="R11" s="30"/>
      <c r="S11" s="30"/>
      <c r="T11" s="30" t="s">
        <v>22</v>
      </c>
      <c r="U11" s="30"/>
      <c r="V11" s="30"/>
      <c r="W11" s="30"/>
      <c r="X11" s="30"/>
      <c r="Y11" s="29"/>
      <c r="Z11" s="38">
        <v>2232.4870000000001</v>
      </c>
      <c r="AA11" s="40"/>
      <c r="AD11" s="15">
        <v>2231000</v>
      </c>
      <c r="AE11" s="15" t="s">
        <v>10</v>
      </c>
    </row>
    <row r="12" spans="1:31" ht="14.65" customHeight="1" x14ac:dyDescent="0.15">
      <c r="A12" s="13" t="s">
        <v>23</v>
      </c>
      <c r="B12" s="13" t="s">
        <v>24</v>
      </c>
      <c r="D12" s="37"/>
      <c r="E12" s="30"/>
      <c r="F12" s="30"/>
      <c r="G12" s="30"/>
      <c r="H12" s="30" t="s">
        <v>25</v>
      </c>
      <c r="I12" s="30"/>
      <c r="J12" s="30"/>
      <c r="K12" s="29"/>
      <c r="L12" s="29"/>
      <c r="M12" s="29"/>
      <c r="N12" s="32"/>
      <c r="O12" s="32"/>
      <c r="P12" s="38">
        <v>0</v>
      </c>
      <c r="Q12" s="39"/>
      <c r="R12" s="30"/>
      <c r="S12" s="30"/>
      <c r="T12" s="30" t="s">
        <v>26</v>
      </c>
      <c r="U12" s="30"/>
      <c r="V12" s="30"/>
      <c r="W12" s="30"/>
      <c r="X12" s="30"/>
      <c r="Y12" s="29"/>
      <c r="Z12" s="38">
        <v>0</v>
      </c>
      <c r="AA12" s="40"/>
      <c r="AD12" s="15">
        <v>1900000</v>
      </c>
      <c r="AE12" s="15" t="s">
        <v>10</v>
      </c>
    </row>
    <row r="13" spans="1:31" ht="14.65" customHeight="1" x14ac:dyDescent="0.15">
      <c r="A13" s="13" t="s">
        <v>27</v>
      </c>
      <c r="B13" s="13" t="s">
        <v>28</v>
      </c>
      <c r="D13" s="37"/>
      <c r="E13" s="30"/>
      <c r="F13" s="30"/>
      <c r="G13" s="30"/>
      <c r="H13" s="30" t="s">
        <v>29</v>
      </c>
      <c r="I13" s="30"/>
      <c r="J13" s="30"/>
      <c r="K13" s="29"/>
      <c r="L13" s="29"/>
      <c r="M13" s="29"/>
      <c r="N13" s="32"/>
      <c r="O13" s="32"/>
      <c r="P13" s="38">
        <v>23100.976083000001</v>
      </c>
      <c r="Q13" s="39"/>
      <c r="R13" s="30"/>
      <c r="S13" s="30"/>
      <c r="T13" s="30" t="s">
        <v>30</v>
      </c>
      <c r="U13" s="30"/>
      <c r="V13" s="30"/>
      <c r="W13" s="30"/>
      <c r="X13" s="30"/>
      <c r="Y13" s="29"/>
      <c r="Z13" s="38">
        <v>0</v>
      </c>
      <c r="AA13" s="40"/>
      <c r="AD13" s="15">
        <v>3300000</v>
      </c>
      <c r="AE13" s="15" t="s">
        <v>10</v>
      </c>
    </row>
    <row r="14" spans="1:31" ht="14.65" customHeight="1" x14ac:dyDescent="0.15">
      <c r="A14" s="13" t="s">
        <v>31</v>
      </c>
      <c r="B14" s="13" t="s">
        <v>32</v>
      </c>
      <c r="D14" s="37"/>
      <c r="E14" s="30"/>
      <c r="F14" s="30"/>
      <c r="G14" s="30"/>
      <c r="H14" s="30" t="s">
        <v>33</v>
      </c>
      <c r="I14" s="30"/>
      <c r="J14" s="30"/>
      <c r="K14" s="29"/>
      <c r="L14" s="29"/>
      <c r="M14" s="29"/>
      <c r="N14" s="32"/>
      <c r="O14" s="32"/>
      <c r="P14" s="38">
        <v>-16573.591531999999</v>
      </c>
      <c r="Q14" s="39"/>
      <c r="R14" s="30"/>
      <c r="S14" s="30" t="s">
        <v>34</v>
      </c>
      <c r="T14" s="30"/>
      <c r="U14" s="30"/>
      <c r="V14" s="30"/>
      <c r="W14" s="30"/>
      <c r="X14" s="30"/>
      <c r="Y14" s="29"/>
      <c r="Z14" s="38">
        <v>2584.830821</v>
      </c>
      <c r="AA14" s="40"/>
      <c r="AD14" s="15" t="s">
        <v>10</v>
      </c>
      <c r="AE14" s="15" t="str">
        <f>IF(COUNTIF(AE15:AE22,"-")=COUNTA(AE15:AE22),"-",SUM(AE15:AE22))</f>
        <v>-</v>
      </c>
    </row>
    <row r="15" spans="1:31" ht="14.65" customHeight="1" x14ac:dyDescent="0.15">
      <c r="A15" s="13" t="s">
        <v>35</v>
      </c>
      <c r="B15" s="13" t="s">
        <v>36</v>
      </c>
      <c r="D15" s="37"/>
      <c r="E15" s="30"/>
      <c r="F15" s="30"/>
      <c r="G15" s="30"/>
      <c r="H15" s="30" t="s">
        <v>37</v>
      </c>
      <c r="I15" s="30"/>
      <c r="J15" s="30"/>
      <c r="K15" s="29"/>
      <c r="L15" s="29"/>
      <c r="M15" s="29"/>
      <c r="N15" s="32"/>
      <c r="O15" s="32"/>
      <c r="P15" s="38">
        <v>2391.6881130000002</v>
      </c>
      <c r="Q15" s="39"/>
      <c r="R15" s="30"/>
      <c r="S15" s="30"/>
      <c r="T15" s="30" t="s">
        <v>38</v>
      </c>
      <c r="U15" s="30"/>
      <c r="V15" s="30"/>
      <c r="W15" s="30"/>
      <c r="X15" s="30"/>
      <c r="Y15" s="29"/>
      <c r="Z15" s="38">
        <v>1868.9714489999999</v>
      </c>
      <c r="AA15" s="40"/>
      <c r="AD15" s="15" t="s">
        <v>10</v>
      </c>
      <c r="AE15" s="15" t="s">
        <v>10</v>
      </c>
    </row>
    <row r="16" spans="1:31" ht="14.65" customHeight="1" x14ac:dyDescent="0.15">
      <c r="A16" s="13" t="s">
        <v>39</v>
      </c>
      <c r="B16" s="13" t="s">
        <v>40</v>
      </c>
      <c r="D16" s="37"/>
      <c r="E16" s="30"/>
      <c r="F16" s="30"/>
      <c r="G16" s="30"/>
      <c r="H16" s="30" t="s">
        <v>41</v>
      </c>
      <c r="I16" s="30"/>
      <c r="J16" s="30"/>
      <c r="K16" s="29"/>
      <c r="L16" s="29"/>
      <c r="M16" s="29"/>
      <c r="N16" s="32"/>
      <c r="O16" s="32"/>
      <c r="P16" s="38">
        <v>-1636.5888199999999</v>
      </c>
      <c r="Q16" s="39"/>
      <c r="R16" s="30"/>
      <c r="S16" s="30"/>
      <c r="T16" s="30" t="s">
        <v>42</v>
      </c>
      <c r="U16" s="30"/>
      <c r="V16" s="30"/>
      <c r="W16" s="30"/>
      <c r="X16" s="30"/>
      <c r="Y16" s="29"/>
      <c r="Z16" s="38">
        <v>9.3071999999999999</v>
      </c>
      <c r="AA16" s="40"/>
      <c r="AD16" s="15" t="s">
        <v>10</v>
      </c>
      <c r="AE16" s="15" t="s">
        <v>10</v>
      </c>
    </row>
    <row r="17" spans="1:31" ht="14.65" customHeight="1" x14ac:dyDescent="0.15">
      <c r="A17" s="13" t="s">
        <v>43</v>
      </c>
      <c r="B17" s="13" t="s">
        <v>44</v>
      </c>
      <c r="D17" s="37"/>
      <c r="E17" s="30"/>
      <c r="F17" s="30"/>
      <c r="G17" s="30"/>
      <c r="H17" s="30" t="s">
        <v>45</v>
      </c>
      <c r="I17" s="41"/>
      <c r="J17" s="41"/>
      <c r="K17" s="42"/>
      <c r="L17" s="42"/>
      <c r="M17" s="42"/>
      <c r="N17" s="43"/>
      <c r="O17" s="43"/>
      <c r="P17" s="38">
        <v>0</v>
      </c>
      <c r="Q17" s="39"/>
      <c r="R17" s="30"/>
      <c r="S17" s="30"/>
      <c r="T17" s="30" t="s">
        <v>46</v>
      </c>
      <c r="U17" s="30"/>
      <c r="V17" s="30"/>
      <c r="W17" s="30"/>
      <c r="X17" s="30"/>
      <c r="Y17" s="29"/>
      <c r="Z17" s="38">
        <v>0</v>
      </c>
      <c r="AA17" s="40"/>
      <c r="AD17" s="15" t="s">
        <v>10</v>
      </c>
      <c r="AE17" s="15" t="s">
        <v>10</v>
      </c>
    </row>
    <row r="18" spans="1:31" ht="14.65" customHeight="1" x14ac:dyDescent="0.15">
      <c r="A18" s="13" t="s">
        <v>47</v>
      </c>
      <c r="B18" s="13" t="s">
        <v>48</v>
      </c>
      <c r="D18" s="37"/>
      <c r="E18" s="30"/>
      <c r="F18" s="30"/>
      <c r="G18" s="30"/>
      <c r="H18" s="30" t="s">
        <v>49</v>
      </c>
      <c r="I18" s="41"/>
      <c r="J18" s="41"/>
      <c r="K18" s="42"/>
      <c r="L18" s="42"/>
      <c r="M18" s="42"/>
      <c r="N18" s="43"/>
      <c r="O18" s="43"/>
      <c r="P18" s="38">
        <v>0</v>
      </c>
      <c r="Q18" s="39"/>
      <c r="R18" s="29"/>
      <c r="S18" s="30"/>
      <c r="T18" s="30" t="s">
        <v>50</v>
      </c>
      <c r="U18" s="30"/>
      <c r="V18" s="30"/>
      <c r="W18" s="30"/>
      <c r="X18" s="30"/>
      <c r="Y18" s="29"/>
      <c r="Z18" s="38">
        <v>0</v>
      </c>
      <c r="AA18" s="40"/>
      <c r="AD18" s="15" t="s">
        <v>10</v>
      </c>
      <c r="AE18" s="15" t="s">
        <v>10</v>
      </c>
    </row>
    <row r="19" spans="1:31" ht="14.65" customHeight="1" x14ac:dyDescent="0.15">
      <c r="A19" s="13" t="s">
        <v>51</v>
      </c>
      <c r="B19" s="13" t="s">
        <v>52</v>
      </c>
      <c r="D19" s="37"/>
      <c r="E19" s="30"/>
      <c r="F19" s="30"/>
      <c r="G19" s="30"/>
      <c r="H19" s="30" t="s">
        <v>53</v>
      </c>
      <c r="I19" s="41"/>
      <c r="J19" s="41"/>
      <c r="K19" s="42"/>
      <c r="L19" s="42"/>
      <c r="M19" s="42"/>
      <c r="N19" s="43"/>
      <c r="O19" s="43"/>
      <c r="P19" s="38">
        <v>0</v>
      </c>
      <c r="Q19" s="39"/>
      <c r="R19" s="29"/>
      <c r="S19" s="30"/>
      <c r="T19" s="30" t="s">
        <v>54</v>
      </c>
      <c r="U19" s="30"/>
      <c r="V19" s="30"/>
      <c r="W19" s="30"/>
      <c r="X19" s="30"/>
      <c r="Y19" s="29"/>
      <c r="Z19" s="38">
        <v>0</v>
      </c>
      <c r="AA19" s="40"/>
      <c r="AD19" s="15" t="s">
        <v>10</v>
      </c>
      <c r="AE19" s="15" t="s">
        <v>10</v>
      </c>
    </row>
    <row r="20" spans="1:31" ht="14.65" customHeight="1" x14ac:dyDescent="0.15">
      <c r="A20" s="13" t="s">
        <v>55</v>
      </c>
      <c r="B20" s="13" t="s">
        <v>56</v>
      </c>
      <c r="D20" s="37"/>
      <c r="E20" s="30"/>
      <c r="F20" s="30"/>
      <c r="G20" s="30"/>
      <c r="H20" s="30" t="s">
        <v>57</v>
      </c>
      <c r="I20" s="41"/>
      <c r="J20" s="41"/>
      <c r="K20" s="42"/>
      <c r="L20" s="42"/>
      <c r="M20" s="42"/>
      <c r="N20" s="43"/>
      <c r="O20" s="43"/>
      <c r="P20" s="38">
        <v>0</v>
      </c>
      <c r="Q20" s="39"/>
      <c r="R20" s="30"/>
      <c r="S20" s="30"/>
      <c r="T20" s="30" t="s">
        <v>58</v>
      </c>
      <c r="U20" s="30"/>
      <c r="V20" s="30"/>
      <c r="W20" s="30"/>
      <c r="X20" s="30"/>
      <c r="Y20" s="29"/>
      <c r="Z20" s="38">
        <v>174.248953</v>
      </c>
      <c r="AA20" s="40"/>
      <c r="AD20" s="15" t="s">
        <v>10</v>
      </c>
      <c r="AE20" s="15" t="s">
        <v>10</v>
      </c>
    </row>
    <row r="21" spans="1:31" ht="14.65" customHeight="1" x14ac:dyDescent="0.15">
      <c r="A21" s="13" t="s">
        <v>59</v>
      </c>
      <c r="B21" s="13" t="s">
        <v>60</v>
      </c>
      <c r="D21" s="37"/>
      <c r="E21" s="30"/>
      <c r="F21" s="30"/>
      <c r="G21" s="30"/>
      <c r="H21" s="30" t="s">
        <v>61</v>
      </c>
      <c r="I21" s="41"/>
      <c r="J21" s="41"/>
      <c r="K21" s="42"/>
      <c r="L21" s="42"/>
      <c r="M21" s="42"/>
      <c r="N21" s="43"/>
      <c r="O21" s="43"/>
      <c r="P21" s="38">
        <v>0</v>
      </c>
      <c r="Q21" s="39"/>
      <c r="R21" s="30"/>
      <c r="S21" s="30"/>
      <c r="T21" s="30" t="s">
        <v>62</v>
      </c>
      <c r="U21" s="30"/>
      <c r="V21" s="30"/>
      <c r="W21" s="30"/>
      <c r="X21" s="30"/>
      <c r="Y21" s="29"/>
      <c r="Z21" s="38">
        <v>532.30321900000001</v>
      </c>
      <c r="AA21" s="40"/>
      <c r="AD21" s="15">
        <v>12000000</v>
      </c>
      <c r="AE21" s="15" t="s">
        <v>10</v>
      </c>
    </row>
    <row r="22" spans="1:31" ht="14.65" customHeight="1" x14ac:dyDescent="0.15">
      <c r="A22" s="13" t="s">
        <v>63</v>
      </c>
      <c r="B22" s="13" t="s">
        <v>64</v>
      </c>
      <c r="D22" s="37"/>
      <c r="E22" s="30"/>
      <c r="F22" s="30"/>
      <c r="G22" s="30"/>
      <c r="H22" s="30" t="s">
        <v>65</v>
      </c>
      <c r="I22" s="41"/>
      <c r="J22" s="41"/>
      <c r="K22" s="42"/>
      <c r="L22" s="42"/>
      <c r="M22" s="42"/>
      <c r="N22" s="43"/>
      <c r="O22" s="43"/>
      <c r="P22" s="38">
        <v>0</v>
      </c>
      <c r="Q22" s="39"/>
      <c r="R22" s="30"/>
      <c r="S22" s="30"/>
      <c r="T22" s="30" t="s">
        <v>30</v>
      </c>
      <c r="U22" s="30"/>
      <c r="V22" s="30"/>
      <c r="W22" s="30"/>
      <c r="X22" s="30"/>
      <c r="Y22" s="29"/>
      <c r="Z22" s="38">
        <v>0</v>
      </c>
      <c r="AA22" s="40"/>
      <c r="AD22" s="15" t="s">
        <v>10</v>
      </c>
      <c r="AE22" s="15" t="s">
        <v>10</v>
      </c>
    </row>
    <row r="23" spans="1:31" ht="14.65" customHeight="1" x14ac:dyDescent="0.15">
      <c r="A23" s="13" t="s">
        <v>66</v>
      </c>
      <c r="B23" s="13" t="s">
        <v>67</v>
      </c>
      <c r="D23" s="37"/>
      <c r="E23" s="30"/>
      <c r="F23" s="30"/>
      <c r="G23" s="30"/>
      <c r="H23" s="30" t="s">
        <v>30</v>
      </c>
      <c r="I23" s="30"/>
      <c r="J23" s="30"/>
      <c r="K23" s="29"/>
      <c r="L23" s="29"/>
      <c r="M23" s="29"/>
      <c r="N23" s="32"/>
      <c r="O23" s="32"/>
      <c r="P23" s="38">
        <v>0</v>
      </c>
      <c r="Q23" s="39"/>
      <c r="R23" s="44"/>
      <c r="S23" s="45"/>
      <c r="T23" s="45"/>
      <c r="U23" s="45"/>
      <c r="V23" s="45"/>
      <c r="W23" s="45"/>
      <c r="X23" s="45"/>
      <c r="Y23" s="46" t="s">
        <v>140</v>
      </c>
      <c r="Z23" s="47">
        <v>28313.955179</v>
      </c>
      <c r="AA23" s="48"/>
      <c r="AD23" s="15">
        <v>300000</v>
      </c>
      <c r="AE23" s="15" t="str">
        <f>IF(AND(AE8="-",AE14="-"),"-",SUM(AE8,AE14))</f>
        <v>-</v>
      </c>
    </row>
    <row r="24" spans="1:31" ht="14.65" customHeight="1" x14ac:dyDescent="0.15">
      <c r="A24" s="13" t="s">
        <v>68</v>
      </c>
      <c r="D24" s="37"/>
      <c r="E24" s="30"/>
      <c r="F24" s="30"/>
      <c r="G24" s="30"/>
      <c r="H24" s="30" t="s">
        <v>69</v>
      </c>
      <c r="I24" s="30"/>
      <c r="J24" s="30"/>
      <c r="K24" s="29"/>
      <c r="L24" s="29"/>
      <c r="M24" s="29"/>
      <c r="N24" s="32"/>
      <c r="O24" s="32"/>
      <c r="P24" s="38">
        <v>0</v>
      </c>
      <c r="Q24" s="39"/>
      <c r="R24" s="30" t="s">
        <v>70</v>
      </c>
      <c r="S24" s="49"/>
      <c r="T24" s="49"/>
      <c r="U24" s="49"/>
      <c r="V24" s="49"/>
      <c r="W24" s="49"/>
      <c r="X24" s="49"/>
      <c r="Y24" s="49"/>
      <c r="Z24" s="38"/>
      <c r="AA24" s="50"/>
      <c r="AD24" s="15" t="s">
        <v>10</v>
      </c>
    </row>
    <row r="25" spans="1:31" ht="14.65" customHeight="1" x14ac:dyDescent="0.15">
      <c r="A25" s="13" t="s">
        <v>71</v>
      </c>
      <c r="B25" s="13" t="s">
        <v>72</v>
      </c>
      <c r="D25" s="37"/>
      <c r="E25" s="30"/>
      <c r="F25" s="30"/>
      <c r="G25" s="30"/>
      <c r="H25" s="30" t="s">
        <v>73</v>
      </c>
      <c r="I25" s="30"/>
      <c r="J25" s="30"/>
      <c r="K25" s="29"/>
      <c r="L25" s="29"/>
      <c r="M25" s="29"/>
      <c r="N25" s="32"/>
      <c r="O25" s="32"/>
      <c r="P25" s="38">
        <v>1983.658932</v>
      </c>
      <c r="Q25" s="39"/>
      <c r="R25" s="30"/>
      <c r="S25" s="30" t="s">
        <v>74</v>
      </c>
      <c r="T25" s="30"/>
      <c r="U25" s="30"/>
      <c r="V25" s="30"/>
      <c r="W25" s="30"/>
      <c r="X25" s="30"/>
      <c r="Y25" s="29"/>
      <c r="Z25" s="38">
        <v>64201.686879000001</v>
      </c>
      <c r="AA25" s="40"/>
      <c r="AD25" s="15">
        <v>16200000</v>
      </c>
      <c r="AE25" s="15">
        <v>6200000</v>
      </c>
    </row>
    <row r="26" spans="1:31" ht="14.65" customHeight="1" x14ac:dyDescent="0.15">
      <c r="A26" s="13" t="s">
        <v>75</v>
      </c>
      <c r="B26" s="13" t="s">
        <v>76</v>
      </c>
      <c r="D26" s="37"/>
      <c r="E26" s="30"/>
      <c r="F26" s="30"/>
      <c r="G26" s="30" t="s">
        <v>77</v>
      </c>
      <c r="H26" s="30"/>
      <c r="I26" s="30"/>
      <c r="J26" s="30"/>
      <c r="K26" s="29"/>
      <c r="L26" s="29"/>
      <c r="M26" s="29"/>
      <c r="N26" s="32"/>
      <c r="O26" s="32"/>
      <c r="P26" s="38">
        <v>15826.583435</v>
      </c>
      <c r="Q26" s="39"/>
      <c r="R26" s="30"/>
      <c r="S26" s="29" t="s">
        <v>78</v>
      </c>
      <c r="T26" s="30"/>
      <c r="U26" s="30"/>
      <c r="V26" s="30"/>
      <c r="W26" s="30"/>
      <c r="X26" s="30"/>
      <c r="Y26" s="29"/>
      <c r="Z26" s="38">
        <v>-24009.105404000002</v>
      </c>
      <c r="AA26" s="40"/>
      <c r="AD26" s="15">
        <f>IF(COUNTIF(AD27:AD34,"-")=COUNTA(AD27:AD34),"-",SUM(AD27:AD34))</f>
        <v>4000000</v>
      </c>
      <c r="AE26" s="15">
        <v>-4000000</v>
      </c>
    </row>
    <row r="27" spans="1:31" ht="14.65" customHeight="1" x14ac:dyDescent="0.15">
      <c r="A27" s="13" t="s">
        <v>79</v>
      </c>
      <c r="D27" s="37"/>
      <c r="E27" s="30"/>
      <c r="F27" s="30"/>
      <c r="G27" s="30"/>
      <c r="H27" s="30" t="s">
        <v>21</v>
      </c>
      <c r="I27" s="30"/>
      <c r="J27" s="30"/>
      <c r="K27" s="29"/>
      <c r="L27" s="29"/>
      <c r="M27" s="29"/>
      <c r="N27" s="32"/>
      <c r="O27" s="32"/>
      <c r="P27" s="38">
        <v>4731.0796259999997</v>
      </c>
      <c r="Q27" s="39"/>
      <c r="R27" s="37"/>
      <c r="S27" s="30"/>
      <c r="T27" s="30"/>
      <c r="U27" s="30"/>
      <c r="V27" s="30"/>
      <c r="W27" s="30"/>
      <c r="X27" s="30"/>
      <c r="Y27" s="29"/>
      <c r="Z27" s="38"/>
      <c r="AA27" s="51"/>
      <c r="AD27" s="15" t="s">
        <v>10</v>
      </c>
    </row>
    <row r="28" spans="1:31" ht="14.65" customHeight="1" x14ac:dyDescent="0.15">
      <c r="A28" s="13" t="s">
        <v>80</v>
      </c>
      <c r="D28" s="37"/>
      <c r="E28" s="30"/>
      <c r="F28" s="30"/>
      <c r="G28" s="30"/>
      <c r="H28" s="30" t="s">
        <v>29</v>
      </c>
      <c r="I28" s="30"/>
      <c r="J28" s="30"/>
      <c r="K28" s="29"/>
      <c r="L28" s="29"/>
      <c r="M28" s="29"/>
      <c r="N28" s="32"/>
      <c r="O28" s="32"/>
      <c r="P28" s="38">
        <v>347.324592</v>
      </c>
      <c r="Q28" s="39"/>
      <c r="R28" s="261"/>
      <c r="S28" s="262"/>
      <c r="T28" s="262"/>
      <c r="U28" s="262"/>
      <c r="V28" s="262"/>
      <c r="W28" s="262"/>
      <c r="X28" s="262"/>
      <c r="Y28" s="262"/>
      <c r="Z28" s="38"/>
      <c r="AA28" s="40"/>
      <c r="AD28" s="15" t="s">
        <v>10</v>
      </c>
    </row>
    <row r="29" spans="1:31" ht="14.65" customHeight="1" x14ac:dyDescent="0.15">
      <c r="A29" s="13" t="s">
        <v>81</v>
      </c>
      <c r="D29" s="37"/>
      <c r="E29" s="30"/>
      <c r="F29" s="30"/>
      <c r="G29" s="30"/>
      <c r="H29" s="30" t="s">
        <v>33</v>
      </c>
      <c r="I29" s="30"/>
      <c r="J29" s="30"/>
      <c r="K29" s="29"/>
      <c r="L29" s="29"/>
      <c r="M29" s="29"/>
      <c r="N29" s="32"/>
      <c r="O29" s="32"/>
      <c r="P29" s="38">
        <v>-110.695781</v>
      </c>
      <c r="Q29" s="39"/>
      <c r="R29" s="30"/>
      <c r="S29" s="49"/>
      <c r="T29" s="49"/>
      <c r="U29" s="49"/>
      <c r="V29" s="49"/>
      <c r="W29" s="49"/>
      <c r="X29" s="49"/>
      <c r="Y29" s="49"/>
      <c r="Z29" s="38"/>
      <c r="AA29" s="52"/>
      <c r="AD29" s="15" t="s">
        <v>10</v>
      </c>
    </row>
    <row r="30" spans="1:31" ht="14.65" customHeight="1" x14ac:dyDescent="0.15">
      <c r="A30" s="13" t="s">
        <v>82</v>
      </c>
      <c r="D30" s="37"/>
      <c r="E30" s="30"/>
      <c r="F30" s="30"/>
      <c r="G30" s="30"/>
      <c r="H30" s="30" t="s">
        <v>37</v>
      </c>
      <c r="I30" s="30"/>
      <c r="J30" s="30"/>
      <c r="K30" s="29"/>
      <c r="L30" s="29"/>
      <c r="M30" s="29"/>
      <c r="N30" s="32"/>
      <c r="O30" s="32"/>
      <c r="P30" s="38">
        <v>27364.294043000002</v>
      </c>
      <c r="Q30" s="39"/>
      <c r="R30" s="30"/>
      <c r="S30" s="30"/>
      <c r="T30" s="30"/>
      <c r="U30" s="30"/>
      <c r="V30" s="30"/>
      <c r="W30" s="30"/>
      <c r="X30" s="30"/>
      <c r="Y30" s="29"/>
      <c r="Z30" s="38"/>
      <c r="AA30" s="51"/>
      <c r="AD30" s="15">
        <v>1200000</v>
      </c>
    </row>
    <row r="31" spans="1:31" ht="14.65" customHeight="1" x14ac:dyDescent="0.15">
      <c r="A31" s="13" t="s">
        <v>83</v>
      </c>
      <c r="D31" s="37"/>
      <c r="E31" s="30"/>
      <c r="F31" s="30"/>
      <c r="G31" s="30"/>
      <c r="H31" s="30" t="s">
        <v>41</v>
      </c>
      <c r="I31" s="30"/>
      <c r="J31" s="30"/>
      <c r="K31" s="29"/>
      <c r="L31" s="29"/>
      <c r="M31" s="29"/>
      <c r="N31" s="32"/>
      <c r="O31" s="32"/>
      <c r="P31" s="38">
        <v>-16680.633548999998</v>
      </c>
      <c r="Q31" s="39"/>
      <c r="R31" s="28"/>
      <c r="S31" s="29"/>
      <c r="T31" s="29"/>
      <c r="U31" s="29"/>
      <c r="V31" s="29"/>
      <c r="W31" s="29"/>
      <c r="X31" s="29"/>
      <c r="Y31" s="53"/>
      <c r="Z31" s="38"/>
      <c r="AA31" s="51"/>
      <c r="AD31" s="15" t="s">
        <v>10</v>
      </c>
    </row>
    <row r="32" spans="1:31" ht="14.65" customHeight="1" x14ac:dyDescent="0.15">
      <c r="A32" s="13" t="s">
        <v>84</v>
      </c>
      <c r="D32" s="37"/>
      <c r="E32" s="30"/>
      <c r="F32" s="30"/>
      <c r="G32" s="30"/>
      <c r="H32" s="30" t="s">
        <v>30</v>
      </c>
      <c r="I32" s="30"/>
      <c r="J32" s="30"/>
      <c r="K32" s="29"/>
      <c r="L32" s="29"/>
      <c r="M32" s="29"/>
      <c r="N32" s="32"/>
      <c r="O32" s="32"/>
      <c r="P32" s="38">
        <v>0</v>
      </c>
      <c r="Q32" s="39"/>
      <c r="R32" s="29"/>
      <c r="S32" s="29"/>
      <c r="T32" s="29"/>
      <c r="U32" s="29"/>
      <c r="V32" s="29"/>
      <c r="W32" s="29"/>
      <c r="X32" s="29"/>
      <c r="Y32" s="29"/>
      <c r="Z32" s="38"/>
      <c r="AA32" s="51"/>
      <c r="AD32" s="15" t="s">
        <v>10</v>
      </c>
    </row>
    <row r="33" spans="1:30" ht="14.65" customHeight="1" x14ac:dyDescent="0.15">
      <c r="A33" s="13" t="s">
        <v>85</v>
      </c>
      <c r="D33" s="37"/>
      <c r="E33" s="30"/>
      <c r="F33" s="30"/>
      <c r="G33" s="30"/>
      <c r="H33" s="30" t="s">
        <v>69</v>
      </c>
      <c r="I33" s="30"/>
      <c r="J33" s="30"/>
      <c r="K33" s="29"/>
      <c r="L33" s="29"/>
      <c r="M33" s="29"/>
      <c r="N33" s="32"/>
      <c r="O33" s="32"/>
      <c r="P33" s="38">
        <v>0</v>
      </c>
      <c r="Q33" s="39"/>
      <c r="R33" s="54"/>
      <c r="S33" s="54"/>
      <c r="T33" s="54"/>
      <c r="U33" s="54"/>
      <c r="V33" s="54"/>
      <c r="W33" s="54"/>
      <c r="X33" s="54"/>
      <c r="Y33" s="54"/>
      <c r="Z33" s="33"/>
      <c r="AA33" s="55"/>
      <c r="AD33" s="15" t="s">
        <v>10</v>
      </c>
    </row>
    <row r="34" spans="1:30" ht="14.65" customHeight="1" x14ac:dyDescent="0.15">
      <c r="A34" s="13" t="s">
        <v>86</v>
      </c>
      <c r="D34" s="37"/>
      <c r="E34" s="30"/>
      <c r="F34" s="30"/>
      <c r="G34" s="30"/>
      <c r="H34" s="30" t="s">
        <v>73</v>
      </c>
      <c r="I34" s="30"/>
      <c r="J34" s="30"/>
      <c r="K34" s="29"/>
      <c r="L34" s="29"/>
      <c r="M34" s="29"/>
      <c r="N34" s="32"/>
      <c r="O34" s="32"/>
      <c r="P34" s="38">
        <v>175.21450400000001</v>
      </c>
      <c r="Q34" s="39"/>
      <c r="R34" s="54"/>
      <c r="S34" s="54"/>
      <c r="T34" s="54"/>
      <c r="U34" s="54"/>
      <c r="V34" s="54"/>
      <c r="W34" s="54"/>
      <c r="X34" s="54"/>
      <c r="Y34" s="54"/>
      <c r="Z34" s="33"/>
      <c r="AA34" s="55"/>
      <c r="AD34" s="15">
        <v>2800000</v>
      </c>
    </row>
    <row r="35" spans="1:30" ht="14.65" customHeight="1" x14ac:dyDescent="0.15">
      <c r="A35" s="13" t="s">
        <v>87</v>
      </c>
      <c r="D35" s="37"/>
      <c r="E35" s="30"/>
      <c r="F35" s="30"/>
      <c r="G35" s="30" t="s">
        <v>88</v>
      </c>
      <c r="H35" s="41"/>
      <c r="I35" s="41"/>
      <c r="J35" s="41"/>
      <c r="K35" s="42"/>
      <c r="L35" s="42"/>
      <c r="M35" s="42"/>
      <c r="N35" s="43"/>
      <c r="O35" s="43"/>
      <c r="P35" s="38">
        <v>1099.4546350000001</v>
      </c>
      <c r="Q35" s="39"/>
      <c r="R35" s="54"/>
      <c r="S35" s="54"/>
      <c r="T35" s="54"/>
      <c r="U35" s="54"/>
      <c r="V35" s="54"/>
      <c r="W35" s="54"/>
      <c r="X35" s="54"/>
      <c r="Y35" s="54"/>
      <c r="Z35" s="33"/>
      <c r="AA35" s="55"/>
      <c r="AD35" s="15" t="s">
        <v>10</v>
      </c>
    </row>
    <row r="36" spans="1:30" ht="14.65" customHeight="1" x14ac:dyDescent="0.15">
      <c r="A36" s="13" t="s">
        <v>89</v>
      </c>
      <c r="D36" s="37"/>
      <c r="E36" s="30"/>
      <c r="F36" s="30"/>
      <c r="G36" s="30" t="s">
        <v>90</v>
      </c>
      <c r="H36" s="41"/>
      <c r="I36" s="41"/>
      <c r="J36" s="41"/>
      <c r="K36" s="42"/>
      <c r="L36" s="42"/>
      <c r="M36" s="42"/>
      <c r="N36" s="43"/>
      <c r="O36" s="43"/>
      <c r="P36" s="38">
        <v>-1020.053099</v>
      </c>
      <c r="Q36" s="39"/>
      <c r="R36" s="54"/>
      <c r="S36" s="54"/>
      <c r="T36" s="54"/>
      <c r="U36" s="54"/>
      <c r="V36" s="54"/>
      <c r="W36" s="54"/>
      <c r="X36" s="54"/>
      <c r="Y36" s="54"/>
      <c r="Z36" s="33"/>
      <c r="AA36" s="55"/>
      <c r="AD36" s="15" t="s">
        <v>10</v>
      </c>
    </row>
    <row r="37" spans="1:30" ht="14.65" customHeight="1" x14ac:dyDescent="0.15">
      <c r="A37" s="13" t="s">
        <v>91</v>
      </c>
      <c r="D37" s="37"/>
      <c r="E37" s="30"/>
      <c r="F37" s="30" t="s">
        <v>92</v>
      </c>
      <c r="G37" s="30"/>
      <c r="H37" s="41"/>
      <c r="I37" s="41"/>
      <c r="J37" s="41"/>
      <c r="K37" s="42"/>
      <c r="L37" s="42"/>
      <c r="M37" s="42"/>
      <c r="N37" s="43"/>
      <c r="O37" s="43"/>
      <c r="P37" s="38">
        <v>0</v>
      </c>
      <c r="Q37" s="39"/>
      <c r="R37" s="54"/>
      <c r="S37" s="54"/>
      <c r="T37" s="54"/>
      <c r="U37" s="54"/>
      <c r="V37" s="54"/>
      <c r="W37" s="54"/>
      <c r="X37" s="54"/>
      <c r="Y37" s="54"/>
      <c r="Z37" s="33"/>
      <c r="AA37" s="55"/>
      <c r="AD37" s="15" t="str">
        <f>IF(COUNTIF(AD38:AD39,"-")=COUNTA(AD38:AD39),"-",SUM(AD38:AD39))</f>
        <v>-</v>
      </c>
    </row>
    <row r="38" spans="1:30" ht="14.65" customHeight="1" x14ac:dyDescent="0.15">
      <c r="A38" s="13" t="s">
        <v>93</v>
      </c>
      <c r="D38" s="37"/>
      <c r="E38" s="30"/>
      <c r="F38" s="30"/>
      <c r="G38" s="30" t="s">
        <v>94</v>
      </c>
      <c r="H38" s="30"/>
      <c r="I38" s="30"/>
      <c r="J38" s="30"/>
      <c r="K38" s="29"/>
      <c r="L38" s="29"/>
      <c r="M38" s="29"/>
      <c r="N38" s="32"/>
      <c r="O38" s="32"/>
      <c r="P38" s="38">
        <v>0</v>
      </c>
      <c r="Q38" s="39"/>
      <c r="R38" s="54"/>
      <c r="S38" s="54"/>
      <c r="T38" s="54"/>
      <c r="U38" s="54"/>
      <c r="V38" s="54"/>
      <c r="W38" s="54"/>
      <c r="X38" s="54"/>
      <c r="Y38" s="54"/>
      <c r="Z38" s="33"/>
      <c r="AA38" s="55"/>
      <c r="AD38" s="15" t="s">
        <v>10</v>
      </c>
    </row>
    <row r="39" spans="1:30" ht="14.65" customHeight="1" x14ac:dyDescent="0.15">
      <c r="A39" s="13" t="s">
        <v>95</v>
      </c>
      <c r="D39" s="37"/>
      <c r="E39" s="30"/>
      <c r="F39" s="30"/>
      <c r="G39" s="30" t="s">
        <v>30</v>
      </c>
      <c r="H39" s="30"/>
      <c r="I39" s="30"/>
      <c r="J39" s="30"/>
      <c r="K39" s="29"/>
      <c r="L39" s="29"/>
      <c r="M39" s="29"/>
      <c r="N39" s="32"/>
      <c r="O39" s="32"/>
      <c r="P39" s="38">
        <v>0</v>
      </c>
      <c r="Q39" s="39"/>
      <c r="R39" s="54"/>
      <c r="S39" s="54"/>
      <c r="T39" s="54"/>
      <c r="U39" s="54"/>
      <c r="V39" s="54"/>
      <c r="W39" s="54"/>
      <c r="X39" s="54"/>
      <c r="Y39" s="54"/>
      <c r="Z39" s="33"/>
      <c r="AA39" s="55"/>
      <c r="AD39" s="15" t="s">
        <v>10</v>
      </c>
    </row>
    <row r="40" spans="1:30" ht="14.65" customHeight="1" x14ac:dyDescent="0.15">
      <c r="A40" s="13" t="s">
        <v>96</v>
      </c>
      <c r="D40" s="37"/>
      <c r="E40" s="30"/>
      <c r="F40" s="30" t="s">
        <v>97</v>
      </c>
      <c r="G40" s="30"/>
      <c r="H40" s="30"/>
      <c r="I40" s="30"/>
      <c r="J40" s="30"/>
      <c r="K40" s="30"/>
      <c r="L40" s="29"/>
      <c r="M40" s="29"/>
      <c r="N40" s="32"/>
      <c r="O40" s="32"/>
      <c r="P40" s="38">
        <v>5952.3236150000002</v>
      </c>
      <c r="Q40" s="39"/>
      <c r="R40" s="54"/>
      <c r="S40" s="54"/>
      <c r="T40" s="54"/>
      <c r="U40" s="54"/>
      <c r="V40" s="54"/>
      <c r="W40" s="54"/>
      <c r="X40" s="54"/>
      <c r="Y40" s="54"/>
      <c r="Z40" s="33"/>
      <c r="AA40" s="55"/>
      <c r="AD40" s="15" t="str">
        <f>IF(COUNTIF(AD41:AD52,"-")=COUNTA(AD41:AD52),"-",SUM(AD41,AD45:AD48,AD51:AD52))</f>
        <v>-</v>
      </c>
    </row>
    <row r="41" spans="1:30" ht="14.65" customHeight="1" x14ac:dyDescent="0.15">
      <c r="A41" s="13" t="s">
        <v>98</v>
      </c>
      <c r="D41" s="37"/>
      <c r="E41" s="30"/>
      <c r="F41" s="30"/>
      <c r="G41" s="30" t="s">
        <v>99</v>
      </c>
      <c r="H41" s="30"/>
      <c r="I41" s="30"/>
      <c r="J41" s="30"/>
      <c r="K41" s="30"/>
      <c r="L41" s="29"/>
      <c r="M41" s="29"/>
      <c r="N41" s="32"/>
      <c r="O41" s="32"/>
      <c r="P41" s="38">
        <v>5210.436232</v>
      </c>
      <c r="Q41" s="39"/>
      <c r="R41" s="54"/>
      <c r="S41" s="54"/>
      <c r="T41" s="54"/>
      <c r="U41" s="54"/>
      <c r="V41" s="54"/>
      <c r="W41" s="54"/>
      <c r="X41" s="54"/>
      <c r="Y41" s="54"/>
      <c r="Z41" s="33"/>
      <c r="AA41" s="55"/>
      <c r="AD41" s="15" t="str">
        <f>IF(COUNTIF(AD42:AD44,"-")=COUNTA(AD42:AD44),"-",SUM(AD42:AD44))</f>
        <v>-</v>
      </c>
    </row>
    <row r="42" spans="1:30" ht="14.65" customHeight="1" x14ac:dyDescent="0.15">
      <c r="A42" s="13" t="s">
        <v>100</v>
      </c>
      <c r="D42" s="37"/>
      <c r="E42" s="30"/>
      <c r="F42" s="30"/>
      <c r="G42" s="30"/>
      <c r="H42" s="30" t="s">
        <v>101</v>
      </c>
      <c r="I42" s="30"/>
      <c r="J42" s="30"/>
      <c r="K42" s="30"/>
      <c r="L42" s="29"/>
      <c r="M42" s="29"/>
      <c r="N42" s="32"/>
      <c r="O42" s="32"/>
      <c r="P42" s="38">
        <v>24.47</v>
      </c>
      <c r="Q42" s="39"/>
      <c r="R42" s="54"/>
      <c r="S42" s="54"/>
      <c r="T42" s="54"/>
      <c r="U42" s="54"/>
      <c r="V42" s="54"/>
      <c r="W42" s="54"/>
      <c r="X42" s="54"/>
      <c r="Y42" s="54"/>
      <c r="Z42" s="33"/>
      <c r="AA42" s="55"/>
      <c r="AD42" s="15" t="s">
        <v>10</v>
      </c>
    </row>
    <row r="43" spans="1:30" ht="14.65" customHeight="1" x14ac:dyDescent="0.15">
      <c r="A43" s="13" t="s">
        <v>102</v>
      </c>
      <c r="D43" s="37"/>
      <c r="E43" s="30"/>
      <c r="F43" s="30"/>
      <c r="G43" s="30"/>
      <c r="H43" s="30" t="s">
        <v>103</v>
      </c>
      <c r="I43" s="30"/>
      <c r="J43" s="30"/>
      <c r="K43" s="30"/>
      <c r="L43" s="29"/>
      <c r="M43" s="29"/>
      <c r="N43" s="32"/>
      <c r="O43" s="32"/>
      <c r="P43" s="38">
        <v>5185.9662319999998</v>
      </c>
      <c r="Q43" s="39"/>
      <c r="R43" s="54"/>
      <c r="S43" s="54"/>
      <c r="T43" s="54"/>
      <c r="U43" s="54"/>
      <c r="V43" s="54"/>
      <c r="W43" s="54"/>
      <c r="X43" s="54"/>
      <c r="Y43" s="54"/>
      <c r="Z43" s="33"/>
      <c r="AA43" s="55"/>
      <c r="AD43" s="15" t="s">
        <v>10</v>
      </c>
    </row>
    <row r="44" spans="1:30" ht="14.65" customHeight="1" x14ac:dyDescent="0.15">
      <c r="A44" s="13" t="s">
        <v>104</v>
      </c>
      <c r="D44" s="37"/>
      <c r="E44" s="30"/>
      <c r="F44" s="30"/>
      <c r="G44" s="30"/>
      <c r="H44" s="30" t="s">
        <v>30</v>
      </c>
      <c r="I44" s="30"/>
      <c r="J44" s="30"/>
      <c r="K44" s="30"/>
      <c r="L44" s="29"/>
      <c r="M44" s="29"/>
      <c r="N44" s="32"/>
      <c r="O44" s="32"/>
      <c r="P44" s="38">
        <v>0</v>
      </c>
      <c r="Q44" s="39"/>
      <c r="R44" s="54"/>
      <c r="S44" s="54"/>
      <c r="T44" s="54"/>
      <c r="U44" s="54"/>
      <c r="V44" s="54"/>
      <c r="W44" s="54"/>
      <c r="X44" s="54"/>
      <c r="Y44" s="54"/>
      <c r="Z44" s="33"/>
      <c r="AA44" s="55"/>
      <c r="AD44" s="15" t="s">
        <v>10</v>
      </c>
    </row>
    <row r="45" spans="1:30" ht="14.65" customHeight="1" x14ac:dyDescent="0.15">
      <c r="A45" s="13" t="s">
        <v>105</v>
      </c>
      <c r="D45" s="37"/>
      <c r="E45" s="30"/>
      <c r="F45" s="30"/>
      <c r="G45" s="30" t="s">
        <v>106</v>
      </c>
      <c r="H45" s="30"/>
      <c r="I45" s="30"/>
      <c r="J45" s="30"/>
      <c r="K45" s="30"/>
      <c r="L45" s="29"/>
      <c r="M45" s="29"/>
      <c r="N45" s="32"/>
      <c r="O45" s="32"/>
      <c r="P45" s="38">
        <v>-46.258040000000001</v>
      </c>
      <c r="Q45" s="39"/>
      <c r="R45" s="54"/>
      <c r="S45" s="54"/>
      <c r="T45" s="54"/>
      <c r="U45" s="54"/>
      <c r="V45" s="54"/>
      <c r="W45" s="54"/>
      <c r="X45" s="54"/>
      <c r="Y45" s="54"/>
      <c r="Z45" s="33"/>
      <c r="AA45" s="55"/>
      <c r="AD45" s="15" t="s">
        <v>10</v>
      </c>
    </row>
    <row r="46" spans="1:30" ht="14.65" customHeight="1" x14ac:dyDescent="0.15">
      <c r="A46" s="13" t="s">
        <v>107</v>
      </c>
      <c r="D46" s="37"/>
      <c r="E46" s="30"/>
      <c r="F46" s="30"/>
      <c r="G46" s="30" t="s">
        <v>108</v>
      </c>
      <c r="H46" s="30"/>
      <c r="I46" s="30"/>
      <c r="J46" s="30"/>
      <c r="K46" s="29"/>
      <c r="L46" s="29"/>
      <c r="M46" s="29"/>
      <c r="N46" s="32"/>
      <c r="O46" s="32"/>
      <c r="P46" s="38">
        <v>477.29049400000002</v>
      </c>
      <c r="Q46" s="39"/>
      <c r="R46" s="54"/>
      <c r="S46" s="54"/>
      <c r="T46" s="54"/>
      <c r="U46" s="54"/>
      <c r="V46" s="54"/>
      <c r="W46" s="54"/>
      <c r="X46" s="54"/>
      <c r="Y46" s="54"/>
      <c r="Z46" s="33"/>
      <c r="AA46" s="55"/>
      <c r="AD46" s="15" t="s">
        <v>10</v>
      </c>
    </row>
    <row r="47" spans="1:30" ht="14.65" customHeight="1" x14ac:dyDescent="0.15">
      <c r="A47" s="13" t="s">
        <v>109</v>
      </c>
      <c r="D47" s="37"/>
      <c r="E47" s="30"/>
      <c r="F47" s="30"/>
      <c r="G47" s="30" t="s">
        <v>110</v>
      </c>
      <c r="H47" s="30"/>
      <c r="I47" s="30"/>
      <c r="J47" s="30"/>
      <c r="K47" s="29"/>
      <c r="L47" s="29"/>
      <c r="M47" s="29"/>
      <c r="N47" s="32"/>
      <c r="O47" s="32"/>
      <c r="P47" s="38">
        <v>24.524999999999999</v>
      </c>
      <c r="Q47" s="39"/>
      <c r="R47" s="54"/>
      <c r="S47" s="54"/>
      <c r="T47" s="54"/>
      <c r="U47" s="54"/>
      <c r="V47" s="54"/>
      <c r="W47" s="54"/>
      <c r="X47" s="54"/>
      <c r="Y47" s="54"/>
      <c r="Z47" s="33"/>
      <c r="AA47" s="55"/>
      <c r="AD47" s="15" t="s">
        <v>10</v>
      </c>
    </row>
    <row r="48" spans="1:30" ht="14.65" customHeight="1" x14ac:dyDescent="0.15">
      <c r="A48" s="13" t="s">
        <v>111</v>
      </c>
      <c r="D48" s="37"/>
      <c r="E48" s="30"/>
      <c r="F48" s="30"/>
      <c r="G48" s="30" t="s">
        <v>112</v>
      </c>
      <c r="H48" s="30"/>
      <c r="I48" s="30"/>
      <c r="J48" s="30"/>
      <c r="K48" s="29"/>
      <c r="L48" s="29"/>
      <c r="M48" s="29"/>
      <c r="N48" s="32"/>
      <c r="O48" s="32"/>
      <c r="P48" s="38">
        <v>318.37044200000003</v>
      </c>
      <c r="Q48" s="39"/>
      <c r="R48" s="54"/>
      <c r="S48" s="54"/>
      <c r="T48" s="54"/>
      <c r="U48" s="54"/>
      <c r="V48" s="54"/>
      <c r="W48" s="54"/>
      <c r="X48" s="54"/>
      <c r="Y48" s="54"/>
      <c r="Z48" s="33"/>
      <c r="AA48" s="55"/>
      <c r="AD48" s="15" t="str">
        <f>IF(COUNTIF(AD49:AD50,"-")=COUNTA(AD49:AD50),"-",SUM(AD49:AD50))</f>
        <v>-</v>
      </c>
    </row>
    <row r="49" spans="1:31" ht="14.65" customHeight="1" x14ac:dyDescent="0.15">
      <c r="A49" s="13" t="s">
        <v>113</v>
      </c>
      <c r="D49" s="37"/>
      <c r="E49" s="30"/>
      <c r="F49" s="30"/>
      <c r="G49" s="30"/>
      <c r="H49" s="30" t="s">
        <v>114</v>
      </c>
      <c r="I49" s="30"/>
      <c r="J49" s="30"/>
      <c r="K49" s="29"/>
      <c r="L49" s="29"/>
      <c r="M49" s="29"/>
      <c r="N49" s="32"/>
      <c r="O49" s="32"/>
      <c r="P49" s="38">
        <v>0</v>
      </c>
      <c r="Q49" s="39"/>
      <c r="R49" s="54"/>
      <c r="S49" s="54"/>
      <c r="T49" s="54"/>
      <c r="U49" s="54"/>
      <c r="V49" s="54"/>
      <c r="W49" s="54"/>
      <c r="X49" s="54"/>
      <c r="Y49" s="54"/>
      <c r="Z49" s="33"/>
      <c r="AA49" s="55"/>
      <c r="AD49" s="15" t="s">
        <v>10</v>
      </c>
    </row>
    <row r="50" spans="1:31" ht="14.65" customHeight="1" x14ac:dyDescent="0.15">
      <c r="A50" s="13" t="s">
        <v>115</v>
      </c>
      <c r="D50" s="37"/>
      <c r="E50" s="29"/>
      <c r="F50" s="30"/>
      <c r="G50" s="30"/>
      <c r="H50" s="30" t="s">
        <v>30</v>
      </c>
      <c r="I50" s="30"/>
      <c r="J50" s="30"/>
      <c r="K50" s="29"/>
      <c r="L50" s="29"/>
      <c r="M50" s="29"/>
      <c r="N50" s="32"/>
      <c r="O50" s="32"/>
      <c r="P50" s="38">
        <v>318.37044200000003</v>
      </c>
      <c r="Q50" s="39"/>
      <c r="R50" s="54"/>
      <c r="S50" s="54"/>
      <c r="T50" s="54"/>
      <c r="U50" s="54"/>
      <c r="V50" s="54"/>
      <c r="W50" s="54"/>
      <c r="X50" s="54"/>
      <c r="Y50" s="54"/>
      <c r="Z50" s="33"/>
      <c r="AA50" s="55"/>
      <c r="AD50" s="15" t="s">
        <v>10</v>
      </c>
    </row>
    <row r="51" spans="1:31" ht="14.65" customHeight="1" x14ac:dyDescent="0.15">
      <c r="A51" s="13" t="s">
        <v>116</v>
      </c>
      <c r="D51" s="37"/>
      <c r="E51" s="29"/>
      <c r="F51" s="30"/>
      <c r="G51" s="30" t="s">
        <v>30</v>
      </c>
      <c r="H51" s="30"/>
      <c r="I51" s="30"/>
      <c r="J51" s="30"/>
      <c r="K51" s="29"/>
      <c r="L51" s="29"/>
      <c r="M51" s="29"/>
      <c r="N51" s="32"/>
      <c r="O51" s="32"/>
      <c r="P51" s="38">
        <v>0</v>
      </c>
      <c r="Q51" s="39"/>
      <c r="R51" s="54"/>
      <c r="S51" s="54"/>
      <c r="T51" s="54"/>
      <c r="U51" s="54"/>
      <c r="V51" s="54"/>
      <c r="W51" s="54"/>
      <c r="X51" s="54"/>
      <c r="Y51" s="54"/>
      <c r="Z51" s="33"/>
      <c r="AA51" s="55"/>
      <c r="AD51" s="15" t="s">
        <v>10</v>
      </c>
    </row>
    <row r="52" spans="1:31" ht="14.65" customHeight="1" x14ac:dyDescent="0.15">
      <c r="A52" s="13" t="s">
        <v>117</v>
      </c>
      <c r="D52" s="37"/>
      <c r="E52" s="29"/>
      <c r="F52" s="30"/>
      <c r="G52" s="30" t="s">
        <v>118</v>
      </c>
      <c r="H52" s="30"/>
      <c r="I52" s="30"/>
      <c r="J52" s="30"/>
      <c r="K52" s="29"/>
      <c r="L52" s="29"/>
      <c r="M52" s="29"/>
      <c r="N52" s="32"/>
      <c r="O52" s="32"/>
      <c r="P52" s="38">
        <v>-32.040512999999997</v>
      </c>
      <c r="Q52" s="39"/>
      <c r="R52" s="54"/>
      <c r="S52" s="54"/>
      <c r="T52" s="54"/>
      <c r="U52" s="54"/>
      <c r="V52" s="54"/>
      <c r="W52" s="54"/>
      <c r="X52" s="54"/>
      <c r="Y52" s="54"/>
      <c r="Z52" s="33"/>
      <c r="AA52" s="55"/>
      <c r="AD52" s="15" t="s">
        <v>10</v>
      </c>
    </row>
    <row r="53" spans="1:31" ht="14.65" customHeight="1" x14ac:dyDescent="0.15">
      <c r="A53" s="13" t="s">
        <v>119</v>
      </c>
      <c r="D53" s="37"/>
      <c r="E53" s="29" t="s">
        <v>120</v>
      </c>
      <c r="F53" s="30"/>
      <c r="G53" s="31"/>
      <c r="H53" s="31"/>
      <c r="I53" s="31"/>
      <c r="J53" s="29"/>
      <c r="K53" s="29"/>
      <c r="L53" s="29"/>
      <c r="M53" s="29"/>
      <c r="N53" s="32"/>
      <c r="O53" s="32"/>
      <c r="P53" s="38">
        <v>5090.8012289999997</v>
      </c>
      <c r="Q53" s="39"/>
      <c r="R53" s="54"/>
      <c r="S53" s="54"/>
      <c r="T53" s="54"/>
      <c r="U53" s="54"/>
      <c r="V53" s="54"/>
      <c r="W53" s="54"/>
      <c r="X53" s="54"/>
      <c r="Y53" s="54"/>
      <c r="Z53" s="33"/>
      <c r="AA53" s="55"/>
      <c r="AD53" s="15">
        <f>IF(COUNTIF(AD54:AD62,"-")=COUNTA(AD54:AD62),"-",SUM(AD54:AD57,AD60:AD62))</f>
        <v>-37731000</v>
      </c>
    </row>
    <row r="54" spans="1:31" ht="14.65" customHeight="1" x14ac:dyDescent="0.15">
      <c r="A54" s="13" t="s">
        <v>121</v>
      </c>
      <c r="D54" s="37"/>
      <c r="E54" s="29"/>
      <c r="F54" s="30" t="s">
        <v>122</v>
      </c>
      <c r="G54" s="31"/>
      <c r="H54" s="31"/>
      <c r="I54" s="31"/>
      <c r="J54" s="29"/>
      <c r="K54" s="29"/>
      <c r="L54" s="29"/>
      <c r="M54" s="29"/>
      <c r="N54" s="32"/>
      <c r="O54" s="32"/>
      <c r="P54" s="38">
        <v>982.33580300000006</v>
      </c>
      <c r="Q54" s="39"/>
      <c r="R54" s="54"/>
      <c r="S54" s="54"/>
      <c r="T54" s="54"/>
      <c r="U54" s="54"/>
      <c r="V54" s="54"/>
      <c r="W54" s="54"/>
      <c r="X54" s="54"/>
      <c r="Y54" s="54"/>
      <c r="Z54" s="33"/>
      <c r="AA54" s="55"/>
      <c r="AD54" s="15">
        <v>-37731000</v>
      </c>
    </row>
    <row r="55" spans="1:31" ht="14.65" customHeight="1" x14ac:dyDescent="0.15">
      <c r="A55" s="13" t="s">
        <v>123</v>
      </c>
      <c r="D55" s="37"/>
      <c r="E55" s="29"/>
      <c r="F55" s="30" t="s">
        <v>124</v>
      </c>
      <c r="G55" s="30"/>
      <c r="H55" s="41"/>
      <c r="I55" s="30"/>
      <c r="J55" s="30"/>
      <c r="K55" s="29"/>
      <c r="L55" s="29"/>
      <c r="M55" s="29"/>
      <c r="N55" s="32"/>
      <c r="O55" s="32"/>
      <c r="P55" s="38">
        <v>157.401659</v>
      </c>
      <c r="Q55" s="39"/>
      <c r="R55" s="54"/>
      <c r="S55" s="54"/>
      <c r="T55" s="54"/>
      <c r="U55" s="54"/>
      <c r="V55" s="54"/>
      <c r="W55" s="54"/>
      <c r="X55" s="54"/>
      <c r="Y55" s="54"/>
      <c r="Z55" s="33"/>
      <c r="AA55" s="55"/>
      <c r="AD55" s="15" t="s">
        <v>10</v>
      </c>
    </row>
    <row r="56" spans="1:31" ht="14.65" customHeight="1" x14ac:dyDescent="0.15">
      <c r="A56" s="13">
        <v>1500000</v>
      </c>
      <c r="D56" s="37"/>
      <c r="E56" s="29"/>
      <c r="F56" s="30" t="s">
        <v>125</v>
      </c>
      <c r="G56" s="30"/>
      <c r="H56" s="30"/>
      <c r="I56" s="30"/>
      <c r="J56" s="30"/>
      <c r="K56" s="29"/>
      <c r="L56" s="29"/>
      <c r="M56" s="29"/>
      <c r="N56" s="32"/>
      <c r="O56" s="32"/>
      <c r="P56" s="38">
        <v>2.64</v>
      </c>
      <c r="Q56" s="39"/>
      <c r="R56" s="54"/>
      <c r="S56" s="54"/>
      <c r="T56" s="54"/>
      <c r="U56" s="54"/>
      <c r="V56" s="54"/>
      <c r="W56" s="54"/>
      <c r="X56" s="54"/>
      <c r="Y56" s="54"/>
      <c r="Z56" s="33"/>
      <c r="AA56" s="55"/>
      <c r="AD56" s="15" t="s">
        <v>10</v>
      </c>
    </row>
    <row r="57" spans="1:31" ht="14.65" customHeight="1" x14ac:dyDescent="0.15">
      <c r="A57" s="13" t="s">
        <v>126</v>
      </c>
      <c r="D57" s="37"/>
      <c r="E57" s="30"/>
      <c r="F57" s="30" t="s">
        <v>112</v>
      </c>
      <c r="G57" s="30"/>
      <c r="H57" s="41"/>
      <c r="I57" s="30"/>
      <c r="J57" s="30"/>
      <c r="K57" s="29"/>
      <c r="L57" s="29"/>
      <c r="M57" s="29"/>
      <c r="N57" s="32"/>
      <c r="O57" s="32"/>
      <c r="P57" s="38">
        <v>783.31145400000003</v>
      </c>
      <c r="Q57" s="39"/>
      <c r="R57" s="54"/>
      <c r="S57" s="54"/>
      <c r="T57" s="54"/>
      <c r="U57" s="54"/>
      <c r="V57" s="54"/>
      <c r="W57" s="54"/>
      <c r="X57" s="54"/>
      <c r="Y57" s="54"/>
      <c r="Z57" s="33"/>
      <c r="AA57" s="55"/>
      <c r="AD57" s="15" t="str">
        <f>IF(COUNTIF(AD58:AD59,"-")=COUNTA(AD58:AD59),"-",SUM(AD58:AD59))</f>
        <v>-</v>
      </c>
    </row>
    <row r="58" spans="1:31" ht="14.65" customHeight="1" x14ac:dyDescent="0.15">
      <c r="A58" s="13" t="s">
        <v>127</v>
      </c>
      <c r="D58" s="37"/>
      <c r="E58" s="30"/>
      <c r="F58" s="30"/>
      <c r="G58" s="30" t="s">
        <v>128</v>
      </c>
      <c r="H58" s="30"/>
      <c r="I58" s="30"/>
      <c r="J58" s="30"/>
      <c r="K58" s="29"/>
      <c r="L58" s="29"/>
      <c r="M58" s="29"/>
      <c r="N58" s="32"/>
      <c r="O58" s="32"/>
      <c r="P58" s="38">
        <v>782.75629200000003</v>
      </c>
      <c r="Q58" s="39"/>
      <c r="R58" s="54"/>
      <c r="S58" s="54"/>
      <c r="T58" s="54"/>
      <c r="U58" s="54"/>
      <c r="V58" s="54"/>
      <c r="W58" s="54"/>
      <c r="X58" s="54"/>
      <c r="Y58" s="54"/>
      <c r="Z58" s="33"/>
      <c r="AA58" s="55"/>
      <c r="AD58" s="15" t="s">
        <v>10</v>
      </c>
    </row>
    <row r="59" spans="1:31" ht="14.65" customHeight="1" x14ac:dyDescent="0.15">
      <c r="A59" s="13" t="s">
        <v>129</v>
      </c>
      <c r="D59" s="37"/>
      <c r="E59" s="30"/>
      <c r="F59" s="30"/>
      <c r="G59" s="30" t="s">
        <v>114</v>
      </c>
      <c r="H59" s="30"/>
      <c r="I59" s="30"/>
      <c r="J59" s="30"/>
      <c r="K59" s="29"/>
      <c r="L59" s="29"/>
      <c r="M59" s="29"/>
      <c r="N59" s="32"/>
      <c r="O59" s="32"/>
      <c r="P59" s="38">
        <v>0.55516200000000004</v>
      </c>
      <c r="Q59" s="39"/>
      <c r="R59" s="54"/>
      <c r="S59" s="54"/>
      <c r="T59" s="54"/>
      <c r="U59" s="54"/>
      <c r="V59" s="54"/>
      <c r="W59" s="54"/>
      <c r="X59" s="54"/>
      <c r="Y59" s="54"/>
      <c r="Z59" s="33"/>
      <c r="AA59" s="55"/>
      <c r="AD59" s="15" t="s">
        <v>10</v>
      </c>
    </row>
    <row r="60" spans="1:31" ht="14.65" customHeight="1" x14ac:dyDescent="0.15">
      <c r="A60" s="13" t="s">
        <v>130</v>
      </c>
      <c r="D60" s="37"/>
      <c r="E60" s="30"/>
      <c r="F60" s="30" t="s">
        <v>131</v>
      </c>
      <c r="G60" s="30"/>
      <c r="H60" s="30"/>
      <c r="I60" s="30"/>
      <c r="J60" s="30"/>
      <c r="K60" s="29"/>
      <c r="L60" s="29"/>
      <c r="M60" s="29"/>
      <c r="N60" s="32"/>
      <c r="O60" s="32"/>
      <c r="P60" s="38">
        <v>3176.94</v>
      </c>
      <c r="Q60" s="39"/>
      <c r="R60" s="54"/>
      <c r="S60" s="54"/>
      <c r="T60" s="54"/>
      <c r="U60" s="54"/>
      <c r="V60" s="54"/>
      <c r="W60" s="54"/>
      <c r="X60" s="54"/>
      <c r="Y60" s="54"/>
      <c r="Z60" s="33"/>
      <c r="AA60" s="55"/>
      <c r="AD60" s="15" t="s">
        <v>10</v>
      </c>
    </row>
    <row r="61" spans="1:31" ht="14.65" customHeight="1" x14ac:dyDescent="0.15">
      <c r="A61" s="13" t="s">
        <v>132</v>
      </c>
      <c r="D61" s="37"/>
      <c r="E61" s="30"/>
      <c r="F61" s="30" t="s">
        <v>30</v>
      </c>
      <c r="G61" s="30"/>
      <c r="H61" s="41"/>
      <c r="I61" s="30"/>
      <c r="J61" s="30"/>
      <c r="K61" s="29"/>
      <c r="L61" s="29"/>
      <c r="M61" s="29"/>
      <c r="N61" s="32"/>
      <c r="O61" s="32"/>
      <c r="P61" s="38">
        <v>0</v>
      </c>
      <c r="Q61" s="39"/>
      <c r="R61" s="54"/>
      <c r="S61" s="54"/>
      <c r="T61" s="54"/>
      <c r="U61" s="54"/>
      <c r="V61" s="54"/>
      <c r="W61" s="54"/>
      <c r="X61" s="54"/>
      <c r="Y61" s="54"/>
      <c r="Z61" s="33"/>
      <c r="AA61" s="55"/>
      <c r="AD61" s="15" t="s">
        <v>10</v>
      </c>
    </row>
    <row r="62" spans="1:31" ht="14.65" customHeight="1" thickBot="1" x14ac:dyDescent="0.2">
      <c r="A62" s="13" t="s">
        <v>133</v>
      </c>
      <c r="B62" s="13" t="s">
        <v>134</v>
      </c>
      <c r="D62" s="37"/>
      <c r="E62" s="30"/>
      <c r="F62" s="54" t="s">
        <v>118</v>
      </c>
      <c r="G62" s="30"/>
      <c r="H62" s="30"/>
      <c r="I62" s="30"/>
      <c r="J62" s="30"/>
      <c r="K62" s="29"/>
      <c r="L62" s="29"/>
      <c r="M62" s="29"/>
      <c r="N62" s="32"/>
      <c r="O62" s="32"/>
      <c r="P62" s="38">
        <v>-11.827686999999999</v>
      </c>
      <c r="Q62" s="34"/>
      <c r="R62" s="56"/>
      <c r="S62" s="57"/>
      <c r="T62" s="57"/>
      <c r="U62" s="57"/>
      <c r="V62" s="57"/>
      <c r="W62" s="57"/>
      <c r="X62" s="57"/>
      <c r="Y62" s="58" t="s">
        <v>141</v>
      </c>
      <c r="Z62" s="59">
        <v>40192.581474999999</v>
      </c>
      <c r="AA62" s="60"/>
      <c r="AD62" s="15" t="s">
        <v>10</v>
      </c>
      <c r="AE62" s="15" t="e">
        <f>IF(AND(AE25="-",AE26="-",#REF!="-"),"-",SUM(AE25,AE26,#REF!))</f>
        <v>#REF!</v>
      </c>
    </row>
    <row r="63" spans="1:31" ht="14.65" customHeight="1" thickBot="1" x14ac:dyDescent="0.2">
      <c r="A63" s="13" t="s">
        <v>135</v>
      </c>
      <c r="B63" s="13" t="s">
        <v>136</v>
      </c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3"/>
      <c r="O63" s="64" t="s">
        <v>139</v>
      </c>
      <c r="P63" s="65">
        <v>68506.536653999996</v>
      </c>
      <c r="Q63" s="66"/>
      <c r="R63" s="24"/>
      <c r="S63" s="25"/>
      <c r="T63" s="25"/>
      <c r="U63" s="25"/>
      <c r="V63" s="25"/>
      <c r="W63" s="25"/>
      <c r="X63" s="25"/>
      <c r="Y63" s="67" t="s">
        <v>142</v>
      </c>
      <c r="Z63" s="68">
        <v>68506.536653999996</v>
      </c>
      <c r="AA63" s="69"/>
      <c r="AD63" s="15" t="e">
        <f>IF(AND(AD8="-",AD53="-",#REF!="-"),"-",SUM(AD8,AD53,#REF!))</f>
        <v>#REF!</v>
      </c>
      <c r="AE63" s="15" t="e">
        <f>IF(AND(AE23="-",AE62="-"),"-",SUM(AE23,AE62))</f>
        <v>#REF!</v>
      </c>
    </row>
    <row r="64" spans="1:31" ht="14.65" customHeight="1" x14ac:dyDescent="0.15"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Z64" s="29"/>
      <c r="AA64" s="29"/>
    </row>
    <row r="65" spans="4:27" ht="14.65" customHeight="1" x14ac:dyDescent="0.15">
      <c r="D65" s="71"/>
      <c r="E65" s="72" t="s">
        <v>137</v>
      </c>
      <c r="F65" s="71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Z65" s="70"/>
      <c r="AA65" s="70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3">
    <mergeCell ref="D2:AA2"/>
    <mergeCell ref="D3:AA3"/>
    <mergeCell ref="R28:Y28"/>
  </mergeCells>
  <phoneticPr fontId="3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opLeftCell="B1" zoomScaleNormal="100" zoomScaleSheetLayoutView="100" workbookViewId="0">
      <selection activeCell="C2" sqref="C2:O2"/>
    </sheetView>
  </sheetViews>
  <sheetFormatPr defaultColWidth="9" defaultRowHeight="13.5" x14ac:dyDescent="0.15"/>
  <cols>
    <col min="1" max="1" width="0" style="75" hidden="1" customWidth="1" collapsed="1"/>
    <col min="2" max="2" width="0.625" style="4" customWidth="1" collapsed="1"/>
    <col min="3" max="3" width="1.25" style="110" customWidth="1" collapsed="1"/>
    <col min="4" max="12" width="2.125" style="110" customWidth="1" collapsed="1"/>
    <col min="13" max="13" width="18.375" style="110" customWidth="1" collapsed="1"/>
    <col min="14" max="14" width="21.625" style="110" bestFit="1" customWidth="1" collapsed="1"/>
    <col min="15" max="15" width="2.5" style="110" customWidth="1" collapsed="1"/>
    <col min="16" max="16" width="0.625" style="110" customWidth="1" collapsed="1"/>
    <col min="17" max="17" width="9" style="4" collapsed="1"/>
    <col min="18" max="18" width="0" style="4" hidden="1" customWidth="1" collapsed="1"/>
    <col min="19" max="16384" width="9" style="4" collapsed="1"/>
  </cols>
  <sheetData>
    <row r="1" spans="1:16" ht="13.5" customHeight="1" x14ac:dyDescent="0.15">
      <c r="A1" s="1"/>
      <c r="B1" s="2"/>
      <c r="C1" s="73"/>
      <c r="D1" s="73"/>
      <c r="E1" s="73"/>
      <c r="F1" s="73"/>
      <c r="G1" s="73"/>
      <c r="H1" s="73"/>
      <c r="I1" s="73"/>
      <c r="J1" s="3"/>
      <c r="K1" s="3"/>
      <c r="L1" s="3"/>
      <c r="M1" s="3"/>
      <c r="N1" s="3"/>
      <c r="O1" s="3"/>
      <c r="P1" s="74"/>
    </row>
    <row r="2" spans="1:16" ht="24" customHeight="1" x14ac:dyDescent="0.2">
      <c r="C2" s="263" t="s">
        <v>323</v>
      </c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76"/>
    </row>
    <row r="3" spans="1:16" ht="17.25" customHeight="1" x14ac:dyDescent="0.2">
      <c r="C3" s="77"/>
      <c r="D3" s="77"/>
      <c r="E3" s="77"/>
      <c r="F3" s="77"/>
      <c r="G3" s="77"/>
      <c r="H3" s="77"/>
      <c r="I3" s="77"/>
      <c r="J3" s="77"/>
      <c r="K3" s="77"/>
      <c r="L3" s="77" t="s">
        <v>144</v>
      </c>
      <c r="M3" s="77"/>
      <c r="N3" s="77"/>
      <c r="O3" s="77"/>
      <c r="P3" s="76"/>
    </row>
    <row r="4" spans="1:16" ht="17.25" customHeight="1" x14ac:dyDescent="0.2">
      <c r="C4" s="77"/>
      <c r="D4" s="77"/>
      <c r="E4" s="77"/>
      <c r="F4" s="77"/>
      <c r="G4" s="77"/>
      <c r="H4" s="77"/>
      <c r="I4" s="77"/>
      <c r="J4" s="77"/>
      <c r="K4" s="77"/>
      <c r="L4" s="77" t="s">
        <v>145</v>
      </c>
      <c r="M4" s="77"/>
      <c r="N4" s="77"/>
      <c r="O4" s="77"/>
      <c r="P4" s="76"/>
    </row>
    <row r="5" spans="1:16" ht="18" customHeight="1" x14ac:dyDescent="0.2">
      <c r="C5" s="4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6"/>
    </row>
    <row r="6" spans="1:16" ht="18" customHeight="1" x14ac:dyDescent="0.2">
      <c r="C6" s="74"/>
      <c r="D6" s="77"/>
      <c r="E6" s="77"/>
      <c r="F6" s="77"/>
      <c r="G6" s="77"/>
      <c r="H6" s="86"/>
      <c r="I6" s="77"/>
      <c r="J6" s="77"/>
      <c r="K6" s="77"/>
      <c r="L6" s="77"/>
      <c r="M6" s="77"/>
      <c r="N6" s="77"/>
      <c r="O6" s="77"/>
      <c r="P6" s="76"/>
    </row>
    <row r="7" spans="1:16" ht="18" customHeight="1" thickBot="1" x14ac:dyDescent="0.25">
      <c r="C7" s="78"/>
      <c r="D7" s="76"/>
      <c r="E7" s="76"/>
      <c r="F7" s="76"/>
      <c r="G7" s="76"/>
      <c r="H7" s="76"/>
      <c r="I7" s="76"/>
      <c r="J7" s="76"/>
      <c r="K7" s="76"/>
      <c r="L7" s="76"/>
      <c r="M7" s="79"/>
      <c r="N7" s="76"/>
      <c r="O7" s="5" t="s">
        <v>143</v>
      </c>
      <c r="P7" s="76"/>
    </row>
    <row r="8" spans="1:16" ht="18" customHeight="1" thickBot="1" x14ac:dyDescent="0.25">
      <c r="A8" s="75" t="s">
        <v>0</v>
      </c>
      <c r="C8" s="80" t="s">
        <v>2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2" t="s">
        <v>3</v>
      </c>
      <c r="O8" s="83"/>
      <c r="P8" s="76"/>
    </row>
    <row r="9" spans="1:16" ht="13.5" customHeight="1" x14ac:dyDescent="0.15">
      <c r="A9" s="75" t="s">
        <v>146</v>
      </c>
      <c r="C9" s="84"/>
      <c r="D9" s="85" t="s">
        <v>147</v>
      </c>
      <c r="E9" s="85"/>
      <c r="F9" s="86"/>
      <c r="G9" s="85"/>
      <c r="H9" s="85"/>
      <c r="I9" s="85"/>
      <c r="J9" s="85"/>
      <c r="K9" s="86"/>
      <c r="L9" s="86"/>
      <c r="M9" s="86"/>
      <c r="N9" s="87">
        <v>14607.164178999999</v>
      </c>
      <c r="O9" s="88"/>
      <c r="P9" s="89"/>
    </row>
    <row r="10" spans="1:16" ht="13.5" customHeight="1" x14ac:dyDescent="0.15">
      <c r="A10" s="75" t="s">
        <v>148</v>
      </c>
      <c r="C10" s="84"/>
      <c r="D10" s="85"/>
      <c r="E10" s="85" t="s">
        <v>149</v>
      </c>
      <c r="F10" s="85"/>
      <c r="G10" s="85"/>
      <c r="H10" s="85"/>
      <c r="I10" s="85"/>
      <c r="J10" s="85"/>
      <c r="K10" s="86"/>
      <c r="L10" s="86"/>
      <c r="M10" s="86"/>
      <c r="N10" s="87">
        <v>6750.098884</v>
      </c>
      <c r="O10" s="90"/>
      <c r="P10" s="89"/>
    </row>
    <row r="11" spans="1:16" ht="13.5" customHeight="1" x14ac:dyDescent="0.15">
      <c r="A11" s="75" t="s">
        <v>150</v>
      </c>
      <c r="C11" s="84"/>
      <c r="D11" s="85"/>
      <c r="E11" s="85"/>
      <c r="F11" s="85" t="s">
        <v>151</v>
      </c>
      <c r="G11" s="85"/>
      <c r="H11" s="85"/>
      <c r="I11" s="85"/>
      <c r="J11" s="85"/>
      <c r="K11" s="86"/>
      <c r="L11" s="86"/>
      <c r="M11" s="86"/>
      <c r="N11" s="87">
        <v>2437.5443049999999</v>
      </c>
      <c r="O11" s="90"/>
      <c r="P11" s="89"/>
    </row>
    <row r="12" spans="1:16" ht="13.5" customHeight="1" x14ac:dyDescent="0.15">
      <c r="A12" s="75" t="s">
        <v>152</v>
      </c>
      <c r="C12" s="84"/>
      <c r="D12" s="85"/>
      <c r="E12" s="85"/>
      <c r="F12" s="85"/>
      <c r="G12" s="85" t="s">
        <v>153</v>
      </c>
      <c r="H12" s="85"/>
      <c r="I12" s="85"/>
      <c r="J12" s="85"/>
      <c r="K12" s="86"/>
      <c r="L12" s="86"/>
      <c r="M12" s="86"/>
      <c r="N12" s="87">
        <v>2117.736382</v>
      </c>
      <c r="O12" s="90"/>
      <c r="P12" s="89"/>
    </row>
    <row r="13" spans="1:16" ht="13.5" customHeight="1" x14ac:dyDescent="0.15">
      <c r="A13" s="75" t="s">
        <v>154</v>
      </c>
      <c r="C13" s="84"/>
      <c r="D13" s="85"/>
      <c r="E13" s="85"/>
      <c r="F13" s="85"/>
      <c r="G13" s="85" t="s">
        <v>155</v>
      </c>
      <c r="H13" s="85"/>
      <c r="I13" s="85"/>
      <c r="J13" s="85"/>
      <c r="K13" s="86"/>
      <c r="L13" s="86"/>
      <c r="M13" s="86"/>
      <c r="N13" s="87">
        <v>174.248953</v>
      </c>
      <c r="O13" s="90"/>
      <c r="P13" s="89"/>
    </row>
    <row r="14" spans="1:16" ht="13.5" customHeight="1" x14ac:dyDescent="0.15">
      <c r="A14" s="75" t="s">
        <v>156</v>
      </c>
      <c r="C14" s="84"/>
      <c r="D14" s="85"/>
      <c r="E14" s="85"/>
      <c r="F14" s="85"/>
      <c r="G14" s="85" t="s">
        <v>157</v>
      </c>
      <c r="H14" s="85"/>
      <c r="I14" s="85"/>
      <c r="J14" s="85"/>
      <c r="K14" s="86"/>
      <c r="L14" s="86"/>
      <c r="M14" s="86"/>
      <c r="N14" s="87">
        <v>0</v>
      </c>
      <c r="O14" s="90"/>
      <c r="P14" s="89"/>
    </row>
    <row r="15" spans="1:16" ht="13.5" customHeight="1" x14ac:dyDescent="0.15">
      <c r="A15" s="75" t="s">
        <v>158</v>
      </c>
      <c r="C15" s="84"/>
      <c r="D15" s="85"/>
      <c r="E15" s="85"/>
      <c r="F15" s="85"/>
      <c r="G15" s="85" t="s">
        <v>30</v>
      </c>
      <c r="H15" s="85"/>
      <c r="I15" s="85"/>
      <c r="J15" s="85"/>
      <c r="K15" s="86"/>
      <c r="L15" s="86"/>
      <c r="M15" s="86"/>
      <c r="N15" s="87">
        <v>145.55896999999999</v>
      </c>
      <c r="O15" s="90"/>
      <c r="P15" s="89"/>
    </row>
    <row r="16" spans="1:16" ht="13.5" customHeight="1" x14ac:dyDescent="0.15">
      <c r="A16" s="75" t="s">
        <v>159</v>
      </c>
      <c r="C16" s="84"/>
      <c r="D16" s="85"/>
      <c r="E16" s="85"/>
      <c r="F16" s="85" t="s">
        <v>160</v>
      </c>
      <c r="G16" s="85"/>
      <c r="H16" s="85"/>
      <c r="I16" s="85"/>
      <c r="J16" s="85"/>
      <c r="K16" s="86"/>
      <c r="L16" s="86"/>
      <c r="M16" s="86"/>
      <c r="N16" s="87">
        <v>3899.889079</v>
      </c>
      <c r="O16" s="90"/>
      <c r="P16" s="89"/>
    </row>
    <row r="17" spans="1:16" ht="13.5" customHeight="1" x14ac:dyDescent="0.15">
      <c r="A17" s="75" t="s">
        <v>161</v>
      </c>
      <c r="C17" s="84"/>
      <c r="D17" s="85"/>
      <c r="E17" s="85"/>
      <c r="F17" s="85"/>
      <c r="G17" s="85" t="s">
        <v>162</v>
      </c>
      <c r="H17" s="85"/>
      <c r="I17" s="85"/>
      <c r="J17" s="85"/>
      <c r="K17" s="86"/>
      <c r="L17" s="86"/>
      <c r="M17" s="86"/>
      <c r="N17" s="87">
        <v>2811.1416949999998</v>
      </c>
      <c r="O17" s="90"/>
      <c r="P17" s="89"/>
    </row>
    <row r="18" spans="1:16" ht="13.5" customHeight="1" x14ac:dyDescent="0.15">
      <c r="A18" s="75" t="s">
        <v>163</v>
      </c>
      <c r="C18" s="84"/>
      <c r="D18" s="85"/>
      <c r="E18" s="85"/>
      <c r="F18" s="85"/>
      <c r="G18" s="85" t="s">
        <v>164</v>
      </c>
      <c r="H18" s="85"/>
      <c r="I18" s="85"/>
      <c r="J18" s="85"/>
      <c r="K18" s="86"/>
      <c r="L18" s="86"/>
      <c r="M18" s="86"/>
      <c r="N18" s="87">
        <v>49.605502000000001</v>
      </c>
      <c r="O18" s="90"/>
      <c r="P18" s="89"/>
    </row>
    <row r="19" spans="1:16" ht="13.5" customHeight="1" x14ac:dyDescent="0.15">
      <c r="A19" s="75" t="s">
        <v>165</v>
      </c>
      <c r="C19" s="84"/>
      <c r="D19" s="85"/>
      <c r="E19" s="85"/>
      <c r="F19" s="85"/>
      <c r="G19" s="85" t="s">
        <v>166</v>
      </c>
      <c r="H19" s="85"/>
      <c r="I19" s="85"/>
      <c r="J19" s="85"/>
      <c r="K19" s="86"/>
      <c r="L19" s="86"/>
      <c r="M19" s="86"/>
      <c r="N19" s="87">
        <v>1039.1418819999999</v>
      </c>
      <c r="O19" s="90"/>
      <c r="P19" s="89"/>
    </row>
    <row r="20" spans="1:16" ht="13.5" customHeight="1" x14ac:dyDescent="0.15">
      <c r="A20" s="75" t="s">
        <v>167</v>
      </c>
      <c r="C20" s="84"/>
      <c r="D20" s="85"/>
      <c r="E20" s="85"/>
      <c r="F20" s="85"/>
      <c r="G20" s="85" t="s">
        <v>30</v>
      </c>
      <c r="H20" s="85"/>
      <c r="I20" s="85"/>
      <c r="J20" s="85"/>
      <c r="K20" s="86"/>
      <c r="L20" s="86"/>
      <c r="M20" s="86"/>
      <c r="N20" s="87">
        <v>0</v>
      </c>
      <c r="O20" s="90"/>
      <c r="P20" s="89"/>
    </row>
    <row r="21" spans="1:16" ht="13.5" customHeight="1" x14ac:dyDescent="0.15">
      <c r="A21" s="75" t="s">
        <v>168</v>
      </c>
      <c r="C21" s="84"/>
      <c r="D21" s="85"/>
      <c r="E21" s="85"/>
      <c r="F21" s="85" t="s">
        <v>169</v>
      </c>
      <c r="G21" s="85"/>
      <c r="H21" s="85"/>
      <c r="I21" s="85"/>
      <c r="J21" s="85"/>
      <c r="K21" s="86"/>
      <c r="L21" s="86"/>
      <c r="M21" s="86"/>
      <c r="N21" s="87">
        <v>412.66550000000001</v>
      </c>
      <c r="O21" s="90"/>
      <c r="P21" s="89"/>
    </row>
    <row r="22" spans="1:16" ht="13.5" customHeight="1" x14ac:dyDescent="0.15">
      <c r="A22" s="75" t="s">
        <v>170</v>
      </c>
      <c r="C22" s="84"/>
      <c r="D22" s="85"/>
      <c r="E22" s="85"/>
      <c r="F22" s="86"/>
      <c r="G22" s="86" t="s">
        <v>171</v>
      </c>
      <c r="H22" s="86"/>
      <c r="I22" s="85"/>
      <c r="J22" s="85"/>
      <c r="K22" s="86"/>
      <c r="L22" s="86"/>
      <c r="M22" s="86"/>
      <c r="N22" s="87">
        <v>304.23567800000001</v>
      </c>
      <c r="O22" s="90"/>
      <c r="P22" s="89"/>
    </row>
    <row r="23" spans="1:16" ht="13.5" customHeight="1" x14ac:dyDescent="0.15">
      <c r="A23" s="75" t="s">
        <v>172</v>
      </c>
      <c r="C23" s="84"/>
      <c r="D23" s="85"/>
      <c r="E23" s="85"/>
      <c r="F23" s="86"/>
      <c r="G23" s="85" t="s">
        <v>173</v>
      </c>
      <c r="H23" s="85"/>
      <c r="I23" s="85"/>
      <c r="J23" s="85"/>
      <c r="K23" s="86"/>
      <c r="L23" s="86"/>
      <c r="M23" s="86"/>
      <c r="N23" s="87">
        <v>32.672507000000003</v>
      </c>
      <c r="O23" s="90"/>
      <c r="P23" s="89"/>
    </row>
    <row r="24" spans="1:16" ht="13.5" customHeight="1" x14ac:dyDescent="0.15">
      <c r="A24" s="75" t="s">
        <v>174</v>
      </c>
      <c r="C24" s="84"/>
      <c r="D24" s="85"/>
      <c r="E24" s="85"/>
      <c r="F24" s="86"/>
      <c r="G24" s="85" t="s">
        <v>30</v>
      </c>
      <c r="H24" s="85"/>
      <c r="I24" s="85"/>
      <c r="J24" s="85"/>
      <c r="K24" s="86"/>
      <c r="L24" s="86"/>
      <c r="M24" s="86"/>
      <c r="N24" s="87">
        <v>75.757315000000006</v>
      </c>
      <c r="O24" s="90"/>
      <c r="P24" s="89"/>
    </row>
    <row r="25" spans="1:16" ht="13.5" customHeight="1" x14ac:dyDescent="0.15">
      <c r="A25" s="75" t="s">
        <v>175</v>
      </c>
      <c r="C25" s="84"/>
      <c r="D25" s="85"/>
      <c r="E25" s="86" t="s">
        <v>176</v>
      </c>
      <c r="F25" s="86"/>
      <c r="G25" s="85"/>
      <c r="H25" s="85"/>
      <c r="I25" s="85"/>
      <c r="J25" s="85"/>
      <c r="K25" s="86"/>
      <c r="L25" s="86"/>
      <c r="M25" s="86"/>
      <c r="N25" s="87">
        <v>7857.0652950000003</v>
      </c>
      <c r="O25" s="90"/>
      <c r="P25" s="89"/>
    </row>
    <row r="26" spans="1:16" ht="13.5" customHeight="1" x14ac:dyDescent="0.15">
      <c r="A26" s="75" t="s">
        <v>177</v>
      </c>
      <c r="C26" s="84"/>
      <c r="D26" s="85"/>
      <c r="E26" s="85"/>
      <c r="F26" s="85" t="s">
        <v>178</v>
      </c>
      <c r="G26" s="85"/>
      <c r="H26" s="85"/>
      <c r="I26" s="85"/>
      <c r="J26" s="85"/>
      <c r="K26" s="86"/>
      <c r="L26" s="86"/>
      <c r="M26" s="86"/>
      <c r="N26" s="87">
        <v>2352.3650779999998</v>
      </c>
      <c r="O26" s="90"/>
      <c r="P26" s="89"/>
    </row>
    <row r="27" spans="1:16" ht="13.5" customHeight="1" x14ac:dyDescent="0.15">
      <c r="A27" s="75" t="s">
        <v>179</v>
      </c>
      <c r="C27" s="84"/>
      <c r="D27" s="85"/>
      <c r="E27" s="85"/>
      <c r="F27" s="85" t="s">
        <v>180</v>
      </c>
      <c r="G27" s="85"/>
      <c r="H27" s="85"/>
      <c r="I27" s="85"/>
      <c r="J27" s="85"/>
      <c r="K27" s="86"/>
      <c r="L27" s="86"/>
      <c r="M27" s="86"/>
      <c r="N27" s="87">
        <v>3389.7714540000002</v>
      </c>
      <c r="O27" s="90"/>
      <c r="P27" s="89"/>
    </row>
    <row r="28" spans="1:16" ht="13.5" customHeight="1" x14ac:dyDescent="0.15">
      <c r="A28" s="75" t="s">
        <v>181</v>
      </c>
      <c r="C28" s="84"/>
      <c r="D28" s="85"/>
      <c r="E28" s="85"/>
      <c r="F28" s="85" t="s">
        <v>182</v>
      </c>
      <c r="G28" s="85"/>
      <c r="H28" s="85"/>
      <c r="I28" s="85"/>
      <c r="J28" s="85"/>
      <c r="K28" s="86"/>
      <c r="L28" s="86"/>
      <c r="M28" s="86"/>
      <c r="N28" s="87">
        <v>2075.4579699999999</v>
      </c>
      <c r="O28" s="90"/>
      <c r="P28" s="89"/>
    </row>
    <row r="29" spans="1:16" ht="13.5" customHeight="1" x14ac:dyDescent="0.15">
      <c r="A29" s="75" t="s">
        <v>183</v>
      </c>
      <c r="C29" s="84"/>
      <c r="D29" s="85"/>
      <c r="E29" s="85"/>
      <c r="F29" s="85" t="s">
        <v>30</v>
      </c>
      <c r="G29" s="85"/>
      <c r="H29" s="85"/>
      <c r="I29" s="85"/>
      <c r="J29" s="85"/>
      <c r="K29" s="86"/>
      <c r="L29" s="86"/>
      <c r="M29" s="86"/>
      <c r="N29" s="87">
        <v>39.470793</v>
      </c>
      <c r="O29" s="90"/>
      <c r="P29" s="89"/>
    </row>
    <row r="30" spans="1:16" ht="13.5" customHeight="1" x14ac:dyDescent="0.15">
      <c r="A30" s="75" t="s">
        <v>184</v>
      </c>
      <c r="C30" s="84"/>
      <c r="D30" s="85" t="s">
        <v>185</v>
      </c>
      <c r="E30" s="85"/>
      <c r="F30" s="85"/>
      <c r="G30" s="85"/>
      <c r="H30" s="85"/>
      <c r="I30" s="85"/>
      <c r="J30" s="85"/>
      <c r="K30" s="86"/>
      <c r="L30" s="86"/>
      <c r="M30" s="86"/>
      <c r="N30" s="87">
        <v>863.33984999999996</v>
      </c>
      <c r="O30" s="90"/>
      <c r="P30" s="89"/>
    </row>
    <row r="31" spans="1:16" ht="13.5" customHeight="1" x14ac:dyDescent="0.15">
      <c r="A31" s="75" t="s">
        <v>186</v>
      </c>
      <c r="C31" s="84"/>
      <c r="D31" s="85"/>
      <c r="E31" s="85" t="s">
        <v>187</v>
      </c>
      <c r="F31" s="85"/>
      <c r="G31" s="85"/>
      <c r="H31" s="85"/>
      <c r="I31" s="85"/>
      <c r="J31" s="85"/>
      <c r="K31" s="91"/>
      <c r="L31" s="91"/>
      <c r="M31" s="91"/>
      <c r="N31" s="87">
        <v>144.492774</v>
      </c>
      <c r="O31" s="90"/>
      <c r="P31" s="89"/>
    </row>
    <row r="32" spans="1:16" ht="13.5" customHeight="1" x14ac:dyDescent="0.15">
      <c r="A32" s="75" t="s">
        <v>188</v>
      </c>
      <c r="C32" s="84"/>
      <c r="D32" s="85"/>
      <c r="E32" s="85" t="s">
        <v>30</v>
      </c>
      <c r="F32" s="85"/>
      <c r="G32" s="86"/>
      <c r="H32" s="85"/>
      <c r="I32" s="85"/>
      <c r="J32" s="85"/>
      <c r="K32" s="91"/>
      <c r="L32" s="91"/>
      <c r="M32" s="91"/>
      <c r="N32" s="87">
        <v>718.84707600000002</v>
      </c>
      <c r="O32" s="90"/>
      <c r="P32" s="89"/>
    </row>
    <row r="33" spans="1:16" ht="13.5" customHeight="1" x14ac:dyDescent="0.15">
      <c r="A33" s="75" t="s">
        <v>189</v>
      </c>
      <c r="C33" s="92" t="s">
        <v>190</v>
      </c>
      <c r="D33" s="93"/>
      <c r="E33" s="93"/>
      <c r="F33" s="93"/>
      <c r="G33" s="93"/>
      <c r="H33" s="93"/>
      <c r="I33" s="93"/>
      <c r="J33" s="93"/>
      <c r="K33" s="94"/>
      <c r="L33" s="94"/>
      <c r="M33" s="94"/>
      <c r="N33" s="95">
        <v>-13743.824328999999</v>
      </c>
      <c r="O33" s="96"/>
      <c r="P33" s="89"/>
    </row>
    <row r="34" spans="1:16" ht="13.5" customHeight="1" x14ac:dyDescent="0.15">
      <c r="A34" s="75" t="s">
        <v>191</v>
      </c>
      <c r="C34" s="84"/>
      <c r="D34" s="85" t="s">
        <v>192</v>
      </c>
      <c r="E34" s="85"/>
      <c r="F34" s="86"/>
      <c r="G34" s="85"/>
      <c r="H34" s="85"/>
      <c r="I34" s="85"/>
      <c r="J34" s="85"/>
      <c r="K34" s="86"/>
      <c r="L34" s="86"/>
      <c r="M34" s="86"/>
      <c r="N34" s="87">
        <v>234.19058000000001</v>
      </c>
      <c r="O34" s="88"/>
      <c r="P34" s="89"/>
    </row>
    <row r="35" spans="1:16" ht="13.5" customHeight="1" x14ac:dyDescent="0.15">
      <c r="A35" s="75" t="s">
        <v>193</v>
      </c>
      <c r="C35" s="84"/>
      <c r="D35" s="85"/>
      <c r="E35" s="86" t="s">
        <v>194</v>
      </c>
      <c r="F35" s="86"/>
      <c r="G35" s="85"/>
      <c r="H35" s="85"/>
      <c r="I35" s="85"/>
      <c r="J35" s="85"/>
      <c r="K35" s="86"/>
      <c r="L35" s="86"/>
      <c r="M35" s="86"/>
      <c r="N35" s="87">
        <v>33.264000000000003</v>
      </c>
      <c r="O35" s="90"/>
      <c r="P35" s="89"/>
    </row>
    <row r="36" spans="1:16" ht="13.5" customHeight="1" x14ac:dyDescent="0.15">
      <c r="A36" s="75" t="s">
        <v>195</v>
      </c>
      <c r="C36" s="84"/>
      <c r="D36" s="85"/>
      <c r="E36" s="86" t="s">
        <v>196</v>
      </c>
      <c r="F36" s="86"/>
      <c r="G36" s="85"/>
      <c r="H36" s="85"/>
      <c r="I36" s="85"/>
      <c r="J36" s="85"/>
      <c r="K36" s="86"/>
      <c r="L36" s="86"/>
      <c r="M36" s="86"/>
      <c r="N36" s="87">
        <v>0.18758</v>
      </c>
      <c r="O36" s="90"/>
      <c r="P36" s="89"/>
    </row>
    <row r="37" spans="1:16" ht="13.5" customHeight="1" x14ac:dyDescent="0.15">
      <c r="A37" s="75" t="s">
        <v>197</v>
      </c>
      <c r="C37" s="84"/>
      <c r="D37" s="85"/>
      <c r="E37" s="86" t="s">
        <v>198</v>
      </c>
      <c r="F37" s="86"/>
      <c r="G37" s="85"/>
      <c r="H37" s="86"/>
      <c r="I37" s="85"/>
      <c r="J37" s="85"/>
      <c r="K37" s="86"/>
      <c r="L37" s="86"/>
      <c r="M37" s="86"/>
      <c r="N37" s="87">
        <v>0.159</v>
      </c>
      <c r="O37" s="90"/>
      <c r="P37" s="89"/>
    </row>
    <row r="38" spans="1:16" ht="13.5" customHeight="1" x14ac:dyDescent="0.15">
      <c r="A38" s="75" t="s">
        <v>199</v>
      </c>
      <c r="C38" s="84"/>
      <c r="D38" s="85"/>
      <c r="E38" s="85" t="s">
        <v>200</v>
      </c>
      <c r="F38" s="85"/>
      <c r="G38" s="85"/>
      <c r="H38" s="85"/>
      <c r="I38" s="85"/>
      <c r="J38" s="85"/>
      <c r="K38" s="86"/>
      <c r="L38" s="86"/>
      <c r="M38" s="86"/>
      <c r="N38" s="87">
        <v>0</v>
      </c>
      <c r="O38" s="90"/>
      <c r="P38" s="89"/>
    </row>
    <row r="39" spans="1:16" ht="13.5" customHeight="1" x14ac:dyDescent="0.15">
      <c r="A39" s="75" t="s">
        <v>201</v>
      </c>
      <c r="C39" s="84"/>
      <c r="D39" s="85"/>
      <c r="E39" s="85" t="s">
        <v>30</v>
      </c>
      <c r="F39" s="85"/>
      <c r="G39" s="85"/>
      <c r="H39" s="85"/>
      <c r="I39" s="85"/>
      <c r="J39" s="85"/>
      <c r="K39" s="86"/>
      <c r="L39" s="86"/>
      <c r="M39" s="86"/>
      <c r="N39" s="87">
        <v>200.58</v>
      </c>
      <c r="O39" s="90"/>
      <c r="P39" s="89"/>
    </row>
    <row r="40" spans="1:16" ht="13.5" customHeight="1" x14ac:dyDescent="0.15">
      <c r="A40" s="75" t="s">
        <v>202</v>
      </c>
      <c r="C40" s="84"/>
      <c r="D40" s="85" t="s">
        <v>203</v>
      </c>
      <c r="E40" s="85"/>
      <c r="F40" s="85"/>
      <c r="G40" s="85"/>
      <c r="H40" s="85"/>
      <c r="I40" s="85"/>
      <c r="J40" s="85"/>
      <c r="K40" s="91"/>
      <c r="L40" s="91"/>
      <c r="M40" s="91"/>
      <c r="N40" s="87">
        <v>91.642274999999998</v>
      </c>
      <c r="O40" s="88"/>
      <c r="P40" s="89"/>
    </row>
    <row r="41" spans="1:16" ht="13.5" customHeight="1" x14ac:dyDescent="0.15">
      <c r="A41" s="75" t="s">
        <v>204</v>
      </c>
      <c r="C41" s="84"/>
      <c r="D41" s="85"/>
      <c r="E41" s="85" t="s">
        <v>205</v>
      </c>
      <c r="F41" s="85"/>
      <c r="G41" s="85"/>
      <c r="H41" s="85"/>
      <c r="I41" s="85"/>
      <c r="J41" s="85"/>
      <c r="K41" s="91"/>
      <c r="L41" s="91"/>
      <c r="M41" s="91"/>
      <c r="N41" s="87">
        <v>0.56799699999999997</v>
      </c>
      <c r="O41" s="90"/>
      <c r="P41" s="89"/>
    </row>
    <row r="42" spans="1:16" ht="14.25" customHeight="1" thickBot="1" x14ac:dyDescent="0.2">
      <c r="A42" s="75" t="s">
        <v>206</v>
      </c>
      <c r="C42" s="84"/>
      <c r="D42" s="85"/>
      <c r="E42" s="85" t="s">
        <v>30</v>
      </c>
      <c r="F42" s="85"/>
      <c r="G42" s="85"/>
      <c r="H42" s="85"/>
      <c r="I42" s="85"/>
      <c r="J42" s="85"/>
      <c r="K42" s="91"/>
      <c r="L42" s="91"/>
      <c r="M42" s="91"/>
      <c r="N42" s="87">
        <v>91.074278000000007</v>
      </c>
      <c r="O42" s="90"/>
      <c r="P42" s="89"/>
    </row>
    <row r="43" spans="1:16" ht="14.25" customHeight="1" thickBot="1" x14ac:dyDescent="0.2">
      <c r="A43" s="75" t="s">
        <v>207</v>
      </c>
      <c r="C43" s="97" t="s">
        <v>208</v>
      </c>
      <c r="D43" s="98"/>
      <c r="E43" s="98"/>
      <c r="F43" s="98"/>
      <c r="G43" s="98"/>
      <c r="H43" s="98"/>
      <c r="I43" s="98"/>
      <c r="J43" s="98"/>
      <c r="K43" s="99"/>
      <c r="L43" s="99"/>
      <c r="M43" s="99"/>
      <c r="N43" s="100">
        <v>-13886.372633999999</v>
      </c>
      <c r="O43" s="101"/>
      <c r="P43" s="89"/>
    </row>
    <row r="44" spans="1:16" s="103" customFormat="1" ht="3.75" customHeight="1" x14ac:dyDescent="0.15">
      <c r="A44" s="102"/>
      <c r="C44" s="104"/>
      <c r="D44" s="104"/>
      <c r="E44" s="105"/>
      <c r="F44" s="105"/>
      <c r="G44" s="105"/>
      <c r="H44" s="105"/>
      <c r="I44" s="105"/>
      <c r="J44" s="106"/>
      <c r="K44" s="106"/>
      <c r="L44" s="106"/>
    </row>
    <row r="45" spans="1:16" s="103" customFormat="1" ht="15.6" customHeight="1" x14ac:dyDescent="0.15">
      <c r="A45" s="102"/>
      <c r="C45" s="107"/>
      <c r="D45" s="107" t="s">
        <v>137</v>
      </c>
      <c r="E45" s="108"/>
      <c r="F45" s="108"/>
      <c r="G45" s="108"/>
      <c r="H45" s="108"/>
      <c r="I45" s="108"/>
      <c r="J45" s="109"/>
      <c r="K45" s="109"/>
      <c r="L45" s="109"/>
    </row>
  </sheetData>
  <mergeCells count="1">
    <mergeCell ref="C2:O2"/>
  </mergeCells>
  <phoneticPr fontId="3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showGridLines="0" zoomScaleNormal="100" zoomScaleSheetLayoutView="100" workbookViewId="0">
      <selection activeCell="B2" sqref="B2:O2"/>
    </sheetView>
  </sheetViews>
  <sheetFormatPr defaultColWidth="9" defaultRowHeight="12.75" x14ac:dyDescent="0.15"/>
  <cols>
    <col min="1" max="1" width="1.125" style="111" customWidth="1" collapsed="1"/>
    <col min="2" max="2" width="1.625" style="111" customWidth="1" collapsed="1"/>
    <col min="3" max="8" width="2" style="111" customWidth="1" collapsed="1"/>
    <col min="9" max="9" width="15.375" style="111" customWidth="1" collapsed="1"/>
    <col min="10" max="10" width="21.625" style="111" bestFit="1" customWidth="1" collapsed="1"/>
    <col min="11" max="11" width="3" style="111" bestFit="1" customWidth="1" collapsed="1"/>
    <col min="12" max="12" width="21.625" style="111" bestFit="1" customWidth="1" collapsed="1"/>
    <col min="13" max="13" width="3" style="111" bestFit="1" customWidth="1" collapsed="1"/>
    <col min="14" max="14" width="21.625" style="111" bestFit="1" customWidth="1" collapsed="1"/>
    <col min="15" max="15" width="3" style="111" bestFit="1" customWidth="1" collapsed="1"/>
    <col min="16" max="16" width="1" style="111" customWidth="1" collapsed="1"/>
    <col min="17" max="16384" width="9" style="111" collapsed="1"/>
  </cols>
  <sheetData>
    <row r="1" spans="1:15" ht="13.5" customHeight="1" x14ac:dyDescent="0.15">
      <c r="A1"/>
      <c r="B1" s="2"/>
    </row>
    <row r="2" spans="1:15" ht="24" customHeight="1" x14ac:dyDescent="0.25">
      <c r="A2" s="112"/>
      <c r="B2" s="272" t="s">
        <v>324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</row>
    <row r="3" spans="1:15" ht="17.25" customHeight="1" x14ac:dyDescent="0.2">
      <c r="A3" s="113"/>
      <c r="B3" s="77"/>
      <c r="C3" s="77"/>
      <c r="D3" s="77"/>
      <c r="E3" s="77"/>
      <c r="F3" s="77"/>
      <c r="G3" s="77"/>
      <c r="H3" s="77"/>
      <c r="I3" s="77"/>
      <c r="J3" s="77" t="s">
        <v>209</v>
      </c>
      <c r="K3" s="77"/>
      <c r="L3" s="77"/>
      <c r="M3" s="77"/>
      <c r="N3" s="77"/>
      <c r="O3" s="77"/>
    </row>
    <row r="4" spans="1:15" ht="17.25" customHeight="1" x14ac:dyDescent="0.2">
      <c r="A4" s="113"/>
      <c r="B4" s="77"/>
      <c r="C4" s="77"/>
      <c r="D4" s="77"/>
      <c r="E4" s="77"/>
      <c r="F4" s="77"/>
      <c r="G4" s="77"/>
      <c r="H4" s="77"/>
      <c r="I4" s="77"/>
      <c r="J4" s="77" t="s">
        <v>210</v>
      </c>
      <c r="K4" s="77"/>
      <c r="L4" s="77"/>
      <c r="M4" s="77"/>
      <c r="N4" s="77"/>
      <c r="O4" s="77"/>
    </row>
    <row r="5" spans="1:15" ht="18" customHeight="1" x14ac:dyDescent="0.2">
      <c r="A5" s="113"/>
      <c r="B5" s="114"/>
      <c r="C5" s="115"/>
      <c r="D5" s="115"/>
      <c r="E5" s="115"/>
      <c r="F5" s="115"/>
      <c r="G5" s="115"/>
      <c r="H5" s="115"/>
      <c r="I5" s="115"/>
      <c r="J5" s="115"/>
      <c r="K5" s="116"/>
      <c r="L5" s="116"/>
      <c r="M5" s="116"/>
      <c r="N5" s="116"/>
      <c r="O5" s="116"/>
    </row>
    <row r="6" spans="1:15" ht="18" customHeight="1" x14ac:dyDescent="0.2">
      <c r="A6" s="113"/>
      <c r="B6" s="257"/>
      <c r="C6" s="115"/>
      <c r="D6" s="115"/>
      <c r="E6" s="115"/>
      <c r="F6" s="115"/>
      <c r="G6" s="257"/>
      <c r="H6" s="115"/>
      <c r="I6" s="115"/>
      <c r="J6" s="115"/>
      <c r="K6" s="116"/>
      <c r="L6" s="116"/>
      <c r="M6" s="116"/>
      <c r="N6" s="116"/>
      <c r="O6" s="116"/>
    </row>
    <row r="7" spans="1:15" ht="15.75" customHeight="1" thickBot="1" x14ac:dyDescent="0.2">
      <c r="A7" s="117"/>
      <c r="B7" s="115"/>
      <c r="C7" s="115"/>
      <c r="D7" s="115"/>
      <c r="E7" s="115"/>
      <c r="F7" s="115"/>
      <c r="G7" s="115"/>
      <c r="H7" s="115"/>
      <c r="I7" s="118"/>
      <c r="J7" s="115"/>
      <c r="K7" s="118"/>
      <c r="L7" s="115"/>
      <c r="M7" s="115"/>
      <c r="N7" s="115"/>
      <c r="O7" s="5" t="s">
        <v>143</v>
      </c>
    </row>
    <row r="8" spans="1:15" ht="12.75" customHeight="1" x14ac:dyDescent="0.15">
      <c r="A8" s="114"/>
      <c r="B8" s="119" t="s">
        <v>2</v>
      </c>
      <c r="C8" s="120"/>
      <c r="D8" s="120"/>
      <c r="E8" s="120"/>
      <c r="F8" s="120"/>
      <c r="G8" s="120"/>
      <c r="H8" s="120"/>
      <c r="I8" s="121"/>
      <c r="J8" s="122" t="s">
        <v>211</v>
      </c>
      <c r="K8" s="120"/>
      <c r="L8" s="120"/>
      <c r="M8" s="120"/>
      <c r="N8" s="120"/>
      <c r="O8" s="123"/>
    </row>
    <row r="9" spans="1:15" ht="29.25" customHeight="1" thickBot="1" x14ac:dyDescent="0.2">
      <c r="A9" s="114"/>
      <c r="B9" s="124"/>
      <c r="C9" s="125"/>
      <c r="D9" s="125"/>
      <c r="E9" s="125"/>
      <c r="F9" s="125"/>
      <c r="G9" s="125"/>
      <c r="H9" s="125"/>
      <c r="I9" s="126"/>
      <c r="J9" s="127"/>
      <c r="K9" s="125"/>
      <c r="L9" s="128" t="s">
        <v>212</v>
      </c>
      <c r="M9" s="129"/>
      <c r="N9" s="128" t="s">
        <v>213</v>
      </c>
      <c r="O9" s="130"/>
    </row>
    <row r="10" spans="1:15" ht="15.95" customHeight="1" x14ac:dyDescent="0.15">
      <c r="A10" s="131"/>
      <c r="B10" s="132" t="s">
        <v>214</v>
      </c>
      <c r="C10" s="133"/>
      <c r="D10" s="133"/>
      <c r="E10" s="133"/>
      <c r="F10" s="133"/>
      <c r="G10" s="133"/>
      <c r="H10" s="133"/>
      <c r="I10" s="134"/>
      <c r="J10" s="135">
        <v>39952.530971</v>
      </c>
      <c r="K10" s="136"/>
      <c r="L10" s="135">
        <v>63734.361902999997</v>
      </c>
      <c r="M10" s="137"/>
      <c r="N10" s="135">
        <v>-23781.830932000001</v>
      </c>
      <c r="O10" s="138"/>
    </row>
    <row r="11" spans="1:15" ht="15.95" customHeight="1" x14ac:dyDescent="0.15">
      <c r="A11" s="131"/>
      <c r="B11" s="139"/>
      <c r="C11" s="140" t="s">
        <v>215</v>
      </c>
      <c r="D11" s="140"/>
      <c r="E11" s="140"/>
      <c r="F11" s="140"/>
      <c r="G11" s="140"/>
      <c r="H11" s="140"/>
      <c r="I11" s="141"/>
      <c r="J11" s="142">
        <v>-13886.372633999999</v>
      </c>
      <c r="K11" s="143"/>
      <c r="L11" s="266"/>
      <c r="M11" s="273"/>
      <c r="N11" s="142">
        <v>-13886.372633999999</v>
      </c>
      <c r="O11" s="144"/>
    </row>
    <row r="12" spans="1:15" ht="15.95" customHeight="1" x14ac:dyDescent="0.15">
      <c r="A12" s="114"/>
      <c r="B12" s="145"/>
      <c r="C12" s="141" t="s">
        <v>216</v>
      </c>
      <c r="D12" s="141"/>
      <c r="E12" s="141"/>
      <c r="F12" s="141"/>
      <c r="G12" s="141"/>
      <c r="H12" s="141"/>
      <c r="I12" s="141"/>
      <c r="J12" s="142">
        <v>14148.468159</v>
      </c>
      <c r="K12" s="143"/>
      <c r="L12" s="264"/>
      <c r="M12" s="274"/>
      <c r="N12" s="142">
        <v>14148.468159</v>
      </c>
      <c r="O12" s="144"/>
    </row>
    <row r="13" spans="1:15" ht="15.95" customHeight="1" x14ac:dyDescent="0.15">
      <c r="A13" s="114"/>
      <c r="B13" s="146"/>
      <c r="C13" s="141"/>
      <c r="D13" s="147" t="s">
        <v>217</v>
      </c>
      <c r="E13" s="147"/>
      <c r="F13" s="147"/>
      <c r="G13" s="147"/>
      <c r="H13" s="147"/>
      <c r="I13" s="141"/>
      <c r="J13" s="142">
        <v>10960.264303</v>
      </c>
      <c r="K13" s="143"/>
      <c r="L13" s="264"/>
      <c r="M13" s="274"/>
      <c r="N13" s="142">
        <v>10960.264303</v>
      </c>
      <c r="O13" s="144"/>
    </row>
    <row r="14" spans="1:15" ht="15.95" customHeight="1" x14ac:dyDescent="0.15">
      <c r="A14" s="114"/>
      <c r="B14" s="148"/>
      <c r="C14" s="149"/>
      <c r="D14" s="149" t="s">
        <v>218</v>
      </c>
      <c r="E14" s="149"/>
      <c r="F14" s="149"/>
      <c r="G14" s="149"/>
      <c r="H14" s="149"/>
      <c r="I14" s="150"/>
      <c r="J14" s="151">
        <v>3188.2038560000001</v>
      </c>
      <c r="K14" s="152"/>
      <c r="L14" s="275"/>
      <c r="M14" s="276"/>
      <c r="N14" s="151">
        <v>3188.2038560000001</v>
      </c>
      <c r="O14" s="153"/>
    </row>
    <row r="15" spans="1:15" ht="15.95" customHeight="1" x14ac:dyDescent="0.15">
      <c r="A15" s="114"/>
      <c r="B15" s="154"/>
      <c r="C15" s="155" t="s">
        <v>219</v>
      </c>
      <c r="D15" s="156"/>
      <c r="E15" s="155"/>
      <c r="F15" s="155"/>
      <c r="G15" s="155"/>
      <c r="H15" s="155"/>
      <c r="I15" s="157"/>
      <c r="J15" s="158">
        <v>262.09552500000001</v>
      </c>
      <c r="K15" s="159"/>
      <c r="L15" s="270"/>
      <c r="M15" s="271"/>
      <c r="N15" s="158">
        <v>262.09552500000001</v>
      </c>
      <c r="O15" s="160"/>
    </row>
    <row r="16" spans="1:15" ht="15.95" customHeight="1" x14ac:dyDescent="0.15">
      <c r="A16" s="114"/>
      <c r="B16" s="139"/>
      <c r="C16" s="161" t="s">
        <v>220</v>
      </c>
      <c r="D16" s="161"/>
      <c r="E16" s="161"/>
      <c r="F16" s="147"/>
      <c r="G16" s="147"/>
      <c r="H16" s="147"/>
      <c r="I16" s="141"/>
      <c r="J16" s="266"/>
      <c r="K16" s="267"/>
      <c r="L16" s="142">
        <v>489.36999700000001</v>
      </c>
      <c r="M16" s="162"/>
      <c r="N16" s="142">
        <v>-489.36999700000001</v>
      </c>
      <c r="O16" s="144"/>
    </row>
    <row r="17" spans="1:16" ht="15.95" customHeight="1" x14ac:dyDescent="0.15">
      <c r="A17" s="114"/>
      <c r="B17" s="139"/>
      <c r="C17" s="161"/>
      <c r="D17" s="161" t="s">
        <v>221</v>
      </c>
      <c r="E17" s="147"/>
      <c r="F17" s="147"/>
      <c r="G17" s="147"/>
      <c r="H17" s="147"/>
      <c r="I17" s="141"/>
      <c r="J17" s="268"/>
      <c r="K17" s="269"/>
      <c r="L17" s="142">
        <v>1343.4815289999999</v>
      </c>
      <c r="M17" s="162"/>
      <c r="N17" s="142">
        <v>-1343.4815289999999</v>
      </c>
      <c r="O17" s="144"/>
    </row>
    <row r="18" spans="1:16" ht="15.95" customHeight="1" x14ac:dyDescent="0.15">
      <c r="A18" s="114"/>
      <c r="B18" s="139"/>
      <c r="C18" s="161"/>
      <c r="D18" s="161" t="s">
        <v>222</v>
      </c>
      <c r="E18" s="161"/>
      <c r="F18" s="147"/>
      <c r="G18" s="147"/>
      <c r="H18" s="147"/>
      <c r="I18" s="141"/>
      <c r="J18" s="268"/>
      <c r="K18" s="269"/>
      <c r="L18" s="142">
        <v>-1145.9843579999999</v>
      </c>
      <c r="M18" s="162"/>
      <c r="N18" s="142">
        <v>1145.9843579999999</v>
      </c>
      <c r="O18" s="144"/>
    </row>
    <row r="19" spans="1:16" ht="15.95" customHeight="1" x14ac:dyDescent="0.15">
      <c r="A19" s="114"/>
      <c r="B19" s="139"/>
      <c r="C19" s="161"/>
      <c r="D19" s="161" t="s">
        <v>223</v>
      </c>
      <c r="E19" s="161"/>
      <c r="F19" s="147"/>
      <c r="G19" s="147"/>
      <c r="H19" s="147"/>
      <c r="I19" s="141"/>
      <c r="J19" s="268"/>
      <c r="K19" s="269"/>
      <c r="L19" s="142">
        <v>1018.961483</v>
      </c>
      <c r="M19" s="162"/>
      <c r="N19" s="142">
        <v>-1018.961483</v>
      </c>
      <c r="O19" s="144"/>
    </row>
    <row r="20" spans="1:16" ht="15.95" customHeight="1" x14ac:dyDescent="0.15">
      <c r="A20" s="114"/>
      <c r="B20" s="139"/>
      <c r="C20" s="161"/>
      <c r="D20" s="161" t="s">
        <v>224</v>
      </c>
      <c r="E20" s="161"/>
      <c r="F20" s="147"/>
      <c r="G20" s="163"/>
      <c r="H20" s="147"/>
      <c r="I20" s="141"/>
      <c r="J20" s="268"/>
      <c r="K20" s="269"/>
      <c r="L20" s="142">
        <v>-727.08865700000001</v>
      </c>
      <c r="M20" s="162"/>
      <c r="N20" s="142">
        <v>727.08865700000001</v>
      </c>
      <c r="O20" s="144"/>
    </row>
    <row r="21" spans="1:16" ht="15.95" customHeight="1" x14ac:dyDescent="0.15">
      <c r="A21" s="114"/>
      <c r="B21" s="139"/>
      <c r="C21" s="161" t="s">
        <v>225</v>
      </c>
      <c r="D21" s="147"/>
      <c r="E21" s="147"/>
      <c r="F21" s="147"/>
      <c r="G21" s="147"/>
      <c r="H21" s="147"/>
      <c r="I21" s="141"/>
      <c r="J21" s="142">
        <v>0</v>
      </c>
      <c r="K21" s="143"/>
      <c r="L21" s="142">
        <v>0</v>
      </c>
      <c r="M21" s="162"/>
      <c r="N21" s="264"/>
      <c r="O21" s="265"/>
    </row>
    <row r="22" spans="1:16" ht="15.95" customHeight="1" x14ac:dyDescent="0.15">
      <c r="A22" s="114"/>
      <c r="B22" s="139"/>
      <c r="C22" s="161" t="s">
        <v>226</v>
      </c>
      <c r="D22" s="161"/>
      <c r="E22" s="147"/>
      <c r="F22" s="147"/>
      <c r="G22" s="147"/>
      <c r="H22" s="147"/>
      <c r="I22" s="141"/>
      <c r="J22" s="142">
        <v>-22.045020999999998</v>
      </c>
      <c r="K22" s="143"/>
      <c r="L22" s="142">
        <v>-22.045020999999998</v>
      </c>
      <c r="M22" s="162"/>
      <c r="N22" s="264"/>
      <c r="O22" s="265"/>
    </row>
    <row r="23" spans="1:16" ht="15.95" customHeight="1" x14ac:dyDescent="0.15">
      <c r="A23" s="114"/>
      <c r="B23" s="148"/>
      <c r="C23" s="149" t="s">
        <v>30</v>
      </c>
      <c r="D23" s="149"/>
      <c r="E23" s="149"/>
      <c r="F23" s="164"/>
      <c r="G23" s="164"/>
      <c r="H23" s="164"/>
      <c r="I23" s="150"/>
      <c r="J23" s="151">
        <v>0</v>
      </c>
      <c r="K23" s="152"/>
      <c r="L23" s="151">
        <v>0</v>
      </c>
      <c r="M23" s="165"/>
      <c r="N23" s="151">
        <v>0</v>
      </c>
      <c r="O23" s="153"/>
      <c r="P23" s="166"/>
    </row>
    <row r="24" spans="1:16" ht="15.95" customHeight="1" thickBot="1" x14ac:dyDescent="0.2">
      <c r="A24" s="114"/>
      <c r="B24" s="167"/>
      <c r="C24" s="168" t="s">
        <v>227</v>
      </c>
      <c r="D24" s="168"/>
      <c r="E24" s="169"/>
      <c r="F24" s="169"/>
      <c r="G24" s="170"/>
      <c r="H24" s="169"/>
      <c r="I24" s="171"/>
      <c r="J24" s="172">
        <v>240.05050399999999</v>
      </c>
      <c r="K24" s="173"/>
      <c r="L24" s="172">
        <v>467.32497599999999</v>
      </c>
      <c r="M24" s="174"/>
      <c r="N24" s="172">
        <v>-227.274472</v>
      </c>
      <c r="O24" s="175"/>
      <c r="P24" s="166"/>
    </row>
    <row r="25" spans="1:16" ht="15.95" customHeight="1" thickBot="1" x14ac:dyDescent="0.2">
      <c r="A25" s="114"/>
      <c r="B25" s="176" t="s">
        <v>228</v>
      </c>
      <c r="C25" s="177"/>
      <c r="D25" s="177"/>
      <c r="E25" s="177"/>
      <c r="F25" s="178"/>
      <c r="G25" s="178"/>
      <c r="H25" s="178"/>
      <c r="I25" s="125"/>
      <c r="J25" s="179">
        <v>40192.581474999999</v>
      </c>
      <c r="K25" s="180"/>
      <c r="L25" s="179">
        <v>64201.686879000001</v>
      </c>
      <c r="M25" s="181"/>
      <c r="N25" s="179">
        <v>-24009.105404000002</v>
      </c>
      <c r="O25" s="182"/>
      <c r="P25" s="166"/>
    </row>
    <row r="26" spans="1:16" ht="6.75" customHeight="1" x14ac:dyDescent="0.15">
      <c r="A26" s="114"/>
      <c r="B26" s="183"/>
      <c r="C26" s="184"/>
      <c r="D26" s="184"/>
      <c r="E26" s="184"/>
      <c r="F26" s="184"/>
      <c r="G26" s="184"/>
      <c r="H26" s="184"/>
      <c r="I26" s="184"/>
      <c r="J26" s="114"/>
      <c r="K26" s="114"/>
      <c r="L26" s="114"/>
      <c r="M26" s="114"/>
      <c r="N26" s="114"/>
      <c r="O26" s="114"/>
      <c r="P26" s="166"/>
    </row>
    <row r="27" spans="1:16" ht="15.6" customHeight="1" x14ac:dyDescent="0.15">
      <c r="A27" s="114"/>
      <c r="B27" s="185"/>
      <c r="C27" s="186" t="s">
        <v>137</v>
      </c>
      <c r="E27" s="187"/>
      <c r="F27" s="188"/>
      <c r="G27" s="187"/>
      <c r="H27" s="187"/>
      <c r="I27" s="185"/>
      <c r="J27" s="114"/>
      <c r="K27" s="114"/>
      <c r="L27" s="114"/>
      <c r="M27" s="114"/>
      <c r="N27" s="114"/>
      <c r="O27" s="114"/>
      <c r="P27" s="166"/>
    </row>
  </sheetData>
  <mergeCells count="13">
    <mergeCell ref="L15:M15"/>
    <mergeCell ref="B2:O2"/>
    <mergeCell ref="L11:M11"/>
    <mergeCell ref="L12:M12"/>
    <mergeCell ref="L13:M13"/>
    <mergeCell ref="L14:M14"/>
    <mergeCell ref="N22:O22"/>
    <mergeCell ref="J16:K16"/>
    <mergeCell ref="J17:K17"/>
    <mergeCell ref="J18:K18"/>
    <mergeCell ref="J19:K19"/>
    <mergeCell ref="J20:K20"/>
    <mergeCell ref="N21:O21"/>
  </mergeCells>
  <phoneticPr fontId="3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opLeftCell="B1" zoomScaleNormal="100" workbookViewId="0">
      <selection activeCell="C2" sqref="C2:N2"/>
    </sheetView>
  </sheetViews>
  <sheetFormatPr defaultColWidth="9" defaultRowHeight="13.5" x14ac:dyDescent="0.15"/>
  <cols>
    <col min="1" max="1" width="0" style="1" hidden="1" customWidth="1" collapsed="1"/>
    <col min="2" max="2" width="0.75" style="3" customWidth="1" collapsed="1"/>
    <col min="3" max="11" width="2.125" style="3" customWidth="1" collapsed="1"/>
    <col min="12" max="12" width="13.25" style="3" customWidth="1" collapsed="1"/>
    <col min="13" max="13" width="21.625" style="3" bestFit="1" customWidth="1" collapsed="1"/>
    <col min="14" max="14" width="3" style="3" customWidth="1" collapsed="1"/>
    <col min="15" max="15" width="0.75" style="74" customWidth="1" collapsed="1"/>
    <col min="16" max="16" width="9" style="4" collapsed="1"/>
    <col min="17" max="17" width="0" style="4" hidden="1" customWidth="1" collapsed="1"/>
    <col min="18" max="16384" width="9" style="4" collapsed="1"/>
  </cols>
  <sheetData>
    <row r="1" spans="1:14" s="74" customFormat="1" ht="13.5" customHeight="1" x14ac:dyDescent="0.15">
      <c r="A1" s="1"/>
      <c r="B1" s="189"/>
      <c r="C1" s="2"/>
      <c r="D1" s="73"/>
      <c r="E1" s="73"/>
      <c r="F1" s="73"/>
      <c r="G1" s="73"/>
      <c r="H1" s="73"/>
      <c r="I1" s="3"/>
      <c r="J1" s="3"/>
      <c r="K1" s="3"/>
      <c r="L1" s="3"/>
      <c r="M1" s="3"/>
      <c r="N1" s="3"/>
    </row>
    <row r="2" spans="1:14" s="74" customFormat="1" ht="24" customHeight="1" x14ac:dyDescent="0.15">
      <c r="A2" s="1"/>
      <c r="B2" s="190"/>
      <c r="C2" s="277" t="s">
        <v>325</v>
      </c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</row>
    <row r="3" spans="1:14" s="74" customFormat="1" ht="14.25" customHeight="1" x14ac:dyDescent="0.15">
      <c r="A3" s="191"/>
      <c r="B3" s="192"/>
      <c r="D3" s="193"/>
      <c r="E3" s="193"/>
      <c r="F3" s="193"/>
      <c r="G3" s="193"/>
      <c r="H3" s="193"/>
      <c r="I3" s="193"/>
      <c r="J3" s="193" t="s">
        <v>144</v>
      </c>
      <c r="K3" s="193"/>
      <c r="L3" s="193"/>
      <c r="M3" s="193"/>
      <c r="N3" s="193"/>
    </row>
    <row r="4" spans="1:14" s="74" customFormat="1" ht="14.25" customHeight="1" x14ac:dyDescent="0.15">
      <c r="A4" s="191"/>
      <c r="B4" s="192"/>
      <c r="D4" s="193"/>
      <c r="E4" s="193"/>
      <c r="F4" s="193"/>
      <c r="G4" s="193"/>
      <c r="H4" s="193"/>
      <c r="I4" s="193"/>
      <c r="J4" s="193" t="s">
        <v>145</v>
      </c>
      <c r="K4" s="193"/>
      <c r="L4" s="193"/>
      <c r="M4" s="193"/>
      <c r="N4" s="193"/>
    </row>
    <row r="5" spans="1:14" s="74" customFormat="1" ht="15" customHeight="1" x14ac:dyDescent="0.15">
      <c r="A5" s="191"/>
      <c r="B5" s="192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</row>
    <row r="6" spans="1:14" s="74" customFormat="1" ht="15" customHeight="1" x14ac:dyDescent="0.15">
      <c r="A6" s="191"/>
      <c r="B6" s="192"/>
      <c r="D6" s="193"/>
      <c r="E6" s="193"/>
      <c r="F6" s="193"/>
      <c r="G6" s="193"/>
      <c r="H6" s="195"/>
      <c r="I6" s="193"/>
      <c r="J6" s="193"/>
      <c r="K6" s="193"/>
      <c r="L6" s="193"/>
      <c r="M6" s="193"/>
      <c r="N6" s="193"/>
    </row>
    <row r="7" spans="1:14" s="74" customFormat="1" ht="14.25" customHeight="1" thickBot="1" x14ac:dyDescent="0.2">
      <c r="A7" s="191"/>
      <c r="B7" s="192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5" t="s">
        <v>143</v>
      </c>
    </row>
    <row r="8" spans="1:14" s="74" customFormat="1" ht="13.5" customHeight="1" x14ac:dyDescent="0.15">
      <c r="A8" s="191"/>
      <c r="B8" s="192"/>
      <c r="C8" s="196" t="s">
        <v>2</v>
      </c>
      <c r="D8" s="197"/>
      <c r="E8" s="197"/>
      <c r="F8" s="197"/>
      <c r="G8" s="197"/>
      <c r="H8" s="197"/>
      <c r="I8" s="197"/>
      <c r="J8" s="197"/>
      <c r="K8" s="197"/>
      <c r="L8" s="198"/>
      <c r="M8" s="199" t="s">
        <v>3</v>
      </c>
      <c r="N8" s="200"/>
    </row>
    <row r="9" spans="1:14" s="74" customFormat="1" ht="14.25" customHeight="1" thickBot="1" x14ac:dyDescent="0.2">
      <c r="A9" s="191" t="s">
        <v>0</v>
      </c>
      <c r="B9" s="192"/>
      <c r="C9" s="201"/>
      <c r="D9" s="202"/>
      <c r="E9" s="202"/>
      <c r="F9" s="202"/>
      <c r="G9" s="202"/>
      <c r="H9" s="202"/>
      <c r="I9" s="202"/>
      <c r="J9" s="202"/>
      <c r="K9" s="202"/>
      <c r="L9" s="203"/>
      <c r="M9" s="204"/>
      <c r="N9" s="205"/>
    </row>
    <row r="10" spans="1:14" s="74" customFormat="1" ht="13.5" customHeight="1" x14ac:dyDescent="0.15">
      <c r="A10" s="206"/>
      <c r="B10" s="207"/>
      <c r="C10" s="208" t="s">
        <v>229</v>
      </c>
      <c r="D10" s="209"/>
      <c r="E10" s="209"/>
      <c r="F10" s="210"/>
      <c r="G10" s="210"/>
      <c r="H10" s="197"/>
      <c r="I10" s="210"/>
      <c r="J10" s="197"/>
      <c r="K10" s="197"/>
      <c r="L10" s="198"/>
      <c r="M10" s="211"/>
      <c r="N10" s="212"/>
    </row>
    <row r="11" spans="1:14" s="74" customFormat="1" ht="13.5" customHeight="1" x14ac:dyDescent="0.15">
      <c r="A11" s="1" t="s">
        <v>230</v>
      </c>
      <c r="B11" s="3"/>
      <c r="C11" s="139"/>
      <c r="D11" s="161" t="s">
        <v>231</v>
      </c>
      <c r="E11" s="161"/>
      <c r="F11" s="147"/>
      <c r="G11" s="147"/>
      <c r="H11" s="195"/>
      <c r="I11" s="147"/>
      <c r="J11" s="195"/>
      <c r="K11" s="195"/>
      <c r="L11" s="213"/>
      <c r="M11" s="214">
        <v>13596.37437</v>
      </c>
      <c r="N11" s="215"/>
    </row>
    <row r="12" spans="1:14" s="74" customFormat="1" ht="13.5" customHeight="1" x14ac:dyDescent="0.15">
      <c r="A12" s="1" t="s">
        <v>232</v>
      </c>
      <c r="B12" s="3"/>
      <c r="C12" s="139"/>
      <c r="D12" s="161"/>
      <c r="E12" s="161" t="s">
        <v>233</v>
      </c>
      <c r="F12" s="147"/>
      <c r="G12" s="147"/>
      <c r="H12" s="147"/>
      <c r="I12" s="147"/>
      <c r="J12" s="195"/>
      <c r="K12" s="195"/>
      <c r="L12" s="213"/>
      <c r="M12" s="214">
        <v>5735.961875</v>
      </c>
      <c r="N12" s="215"/>
    </row>
    <row r="13" spans="1:14" s="74" customFormat="1" ht="13.5" customHeight="1" x14ac:dyDescent="0.15">
      <c r="A13" s="1" t="s">
        <v>234</v>
      </c>
      <c r="B13" s="3"/>
      <c r="C13" s="139"/>
      <c r="D13" s="161"/>
      <c r="E13" s="161"/>
      <c r="F13" s="147" t="s">
        <v>235</v>
      </c>
      <c r="G13" s="147"/>
      <c r="H13" s="147"/>
      <c r="I13" s="147"/>
      <c r="J13" s="195"/>
      <c r="K13" s="195"/>
      <c r="L13" s="213"/>
      <c r="M13" s="214">
        <v>2541.8340450000001</v>
      </c>
      <c r="N13" s="215"/>
    </row>
    <row r="14" spans="1:14" s="74" customFormat="1" ht="13.5" customHeight="1" x14ac:dyDescent="0.15">
      <c r="A14" s="1" t="s">
        <v>236</v>
      </c>
      <c r="B14" s="3"/>
      <c r="C14" s="139"/>
      <c r="D14" s="161"/>
      <c r="E14" s="161"/>
      <c r="F14" s="147" t="s">
        <v>237</v>
      </c>
      <c r="G14" s="147"/>
      <c r="H14" s="147"/>
      <c r="I14" s="147"/>
      <c r="J14" s="195"/>
      <c r="K14" s="195"/>
      <c r="L14" s="213"/>
      <c r="M14" s="214">
        <v>2828.9995549999999</v>
      </c>
      <c r="N14" s="215"/>
    </row>
    <row r="15" spans="1:14" s="74" customFormat="1" ht="13.5" customHeight="1" x14ac:dyDescent="0.15">
      <c r="A15" s="1" t="s">
        <v>238</v>
      </c>
      <c r="B15" s="3"/>
      <c r="C15" s="216"/>
      <c r="D15" s="195"/>
      <c r="E15" s="195"/>
      <c r="F15" s="195" t="s">
        <v>239</v>
      </c>
      <c r="G15" s="195"/>
      <c r="H15" s="195"/>
      <c r="I15" s="195"/>
      <c r="J15" s="195"/>
      <c r="K15" s="195"/>
      <c r="L15" s="213"/>
      <c r="M15" s="214">
        <v>304.23567800000001</v>
      </c>
      <c r="N15" s="215"/>
    </row>
    <row r="16" spans="1:14" s="74" customFormat="1" ht="13.5" customHeight="1" x14ac:dyDescent="0.15">
      <c r="A16" s="1" t="s">
        <v>240</v>
      </c>
      <c r="B16" s="3"/>
      <c r="C16" s="217"/>
      <c r="D16" s="163"/>
      <c r="E16" s="195"/>
      <c r="F16" s="163" t="s">
        <v>241</v>
      </c>
      <c r="G16" s="163"/>
      <c r="H16" s="163"/>
      <c r="I16" s="163"/>
      <c r="J16" s="195"/>
      <c r="K16" s="195"/>
      <c r="L16" s="213"/>
      <c r="M16" s="214">
        <v>60.892597000000002</v>
      </c>
      <c r="N16" s="215"/>
    </row>
    <row r="17" spans="1:14" s="74" customFormat="1" ht="13.5" customHeight="1" x14ac:dyDescent="0.15">
      <c r="A17" s="1" t="s">
        <v>242</v>
      </c>
      <c r="B17" s="3"/>
      <c r="C17" s="216"/>
      <c r="D17" s="163"/>
      <c r="E17" s="195" t="s">
        <v>243</v>
      </c>
      <c r="F17" s="163"/>
      <c r="G17" s="163"/>
      <c r="H17" s="163"/>
      <c r="I17" s="163"/>
      <c r="J17" s="195"/>
      <c r="K17" s="195"/>
      <c r="L17" s="213"/>
      <c r="M17" s="214">
        <v>7860.4124949999996</v>
      </c>
      <c r="N17" s="215"/>
    </row>
    <row r="18" spans="1:14" s="74" customFormat="1" ht="13.5" customHeight="1" x14ac:dyDescent="0.15">
      <c r="A18" s="1" t="s">
        <v>244</v>
      </c>
      <c r="B18" s="3"/>
      <c r="C18" s="216"/>
      <c r="D18" s="163"/>
      <c r="E18" s="163"/>
      <c r="F18" s="195" t="s">
        <v>245</v>
      </c>
      <c r="G18" s="163"/>
      <c r="H18" s="163"/>
      <c r="I18" s="163"/>
      <c r="J18" s="195"/>
      <c r="K18" s="195"/>
      <c r="L18" s="213"/>
      <c r="M18" s="214">
        <v>2352.3650779999998</v>
      </c>
      <c r="N18" s="215"/>
    </row>
    <row r="19" spans="1:14" s="74" customFormat="1" ht="13.5" customHeight="1" x14ac:dyDescent="0.15">
      <c r="A19" s="1" t="s">
        <v>246</v>
      </c>
      <c r="B19" s="3"/>
      <c r="C19" s="216"/>
      <c r="D19" s="163"/>
      <c r="E19" s="163"/>
      <c r="F19" s="195" t="s">
        <v>247</v>
      </c>
      <c r="G19" s="163"/>
      <c r="H19" s="163"/>
      <c r="I19" s="163"/>
      <c r="J19" s="195"/>
      <c r="K19" s="195"/>
      <c r="L19" s="213"/>
      <c r="M19" s="214">
        <v>3389.7714540000002</v>
      </c>
      <c r="N19" s="215"/>
    </row>
    <row r="20" spans="1:14" s="74" customFormat="1" ht="13.5" customHeight="1" x14ac:dyDescent="0.15">
      <c r="A20" s="1" t="s">
        <v>248</v>
      </c>
      <c r="B20" s="3"/>
      <c r="C20" s="216"/>
      <c r="D20" s="195"/>
      <c r="E20" s="163"/>
      <c r="F20" s="195" t="s">
        <v>249</v>
      </c>
      <c r="G20" s="163"/>
      <c r="H20" s="163"/>
      <c r="I20" s="163"/>
      <c r="J20" s="195"/>
      <c r="K20" s="195"/>
      <c r="L20" s="213"/>
      <c r="M20" s="214">
        <v>2075.4579699999999</v>
      </c>
      <c r="N20" s="215"/>
    </row>
    <row r="21" spans="1:14" s="74" customFormat="1" ht="13.5" customHeight="1" x14ac:dyDescent="0.15">
      <c r="A21" s="1" t="s">
        <v>250</v>
      </c>
      <c r="B21" s="3"/>
      <c r="C21" s="216"/>
      <c r="D21" s="195"/>
      <c r="E21" s="140"/>
      <c r="F21" s="163" t="s">
        <v>241</v>
      </c>
      <c r="G21" s="195"/>
      <c r="H21" s="163"/>
      <c r="I21" s="163"/>
      <c r="J21" s="195"/>
      <c r="K21" s="195"/>
      <c r="L21" s="213"/>
      <c r="M21" s="214">
        <v>42.817993000000001</v>
      </c>
      <c r="N21" s="215"/>
    </row>
    <row r="22" spans="1:14" s="74" customFormat="1" ht="13.5" customHeight="1" x14ac:dyDescent="0.15">
      <c r="A22" s="1" t="s">
        <v>251</v>
      </c>
      <c r="B22" s="3"/>
      <c r="C22" s="216"/>
      <c r="D22" s="195" t="s">
        <v>252</v>
      </c>
      <c r="E22" s="140"/>
      <c r="F22" s="163"/>
      <c r="G22" s="163"/>
      <c r="H22" s="163"/>
      <c r="I22" s="163"/>
      <c r="J22" s="195"/>
      <c r="K22" s="195"/>
      <c r="L22" s="213"/>
      <c r="M22" s="214">
        <v>14605.995455</v>
      </c>
      <c r="N22" s="215"/>
    </row>
    <row r="23" spans="1:14" s="74" customFormat="1" ht="13.5" customHeight="1" x14ac:dyDescent="0.15">
      <c r="A23" s="1" t="s">
        <v>253</v>
      </c>
      <c r="B23" s="3"/>
      <c r="C23" s="216"/>
      <c r="D23" s="195"/>
      <c r="E23" s="140" t="s">
        <v>254</v>
      </c>
      <c r="F23" s="163"/>
      <c r="G23" s="163"/>
      <c r="H23" s="163"/>
      <c r="I23" s="163"/>
      <c r="J23" s="195"/>
      <c r="K23" s="195"/>
      <c r="L23" s="213"/>
      <c r="M23" s="214">
        <v>10931.145807999999</v>
      </c>
      <c r="N23" s="215"/>
    </row>
    <row r="24" spans="1:14" s="74" customFormat="1" ht="13.5" customHeight="1" x14ac:dyDescent="0.15">
      <c r="A24" s="1" t="s">
        <v>255</v>
      </c>
      <c r="B24" s="3"/>
      <c r="C24" s="216"/>
      <c r="D24" s="195"/>
      <c r="E24" s="140" t="s">
        <v>256</v>
      </c>
      <c r="F24" s="163"/>
      <c r="G24" s="163"/>
      <c r="H24" s="163"/>
      <c r="I24" s="163"/>
      <c r="J24" s="195"/>
      <c r="K24" s="195"/>
      <c r="L24" s="213"/>
      <c r="M24" s="214">
        <v>2815.0058560000002</v>
      </c>
      <c r="N24" s="215"/>
    </row>
    <row r="25" spans="1:14" s="74" customFormat="1" ht="13.5" customHeight="1" x14ac:dyDescent="0.15">
      <c r="A25" s="1" t="s">
        <v>257</v>
      </c>
      <c r="B25" s="3"/>
      <c r="C25" s="216"/>
      <c r="D25" s="195"/>
      <c r="E25" s="140" t="s">
        <v>258</v>
      </c>
      <c r="F25" s="163"/>
      <c r="G25" s="163"/>
      <c r="H25" s="163"/>
      <c r="I25" s="163"/>
      <c r="J25" s="195"/>
      <c r="K25" s="195"/>
      <c r="L25" s="213"/>
      <c r="M25" s="214">
        <v>143.84674200000001</v>
      </c>
      <c r="N25" s="215"/>
    </row>
    <row r="26" spans="1:14" s="74" customFormat="1" ht="13.5" customHeight="1" x14ac:dyDescent="0.15">
      <c r="A26" s="1" t="s">
        <v>259</v>
      </c>
      <c r="B26" s="3"/>
      <c r="C26" s="216"/>
      <c r="D26" s="195"/>
      <c r="E26" s="140" t="s">
        <v>260</v>
      </c>
      <c r="F26" s="163"/>
      <c r="G26" s="163"/>
      <c r="H26" s="163"/>
      <c r="I26" s="140"/>
      <c r="J26" s="195"/>
      <c r="K26" s="195"/>
      <c r="L26" s="213"/>
      <c r="M26" s="214">
        <v>715.99704899999995</v>
      </c>
      <c r="N26" s="215"/>
    </row>
    <row r="27" spans="1:14" s="74" customFormat="1" ht="13.5" customHeight="1" x14ac:dyDescent="0.15">
      <c r="A27" s="1" t="s">
        <v>261</v>
      </c>
      <c r="B27" s="3"/>
      <c r="C27" s="216"/>
      <c r="D27" s="195" t="s">
        <v>262</v>
      </c>
      <c r="E27" s="140"/>
      <c r="F27" s="163"/>
      <c r="G27" s="163"/>
      <c r="H27" s="163"/>
      <c r="I27" s="140"/>
      <c r="J27" s="195"/>
      <c r="K27" s="195"/>
      <c r="L27" s="213"/>
      <c r="M27" s="214">
        <v>33.264000000000003</v>
      </c>
      <c r="N27" s="215"/>
    </row>
    <row r="28" spans="1:14" s="74" customFormat="1" ht="13.5" customHeight="1" x14ac:dyDescent="0.15">
      <c r="A28" s="1" t="s">
        <v>263</v>
      </c>
      <c r="B28" s="3"/>
      <c r="C28" s="216"/>
      <c r="D28" s="195"/>
      <c r="E28" s="140" t="s">
        <v>264</v>
      </c>
      <c r="F28" s="163"/>
      <c r="G28" s="163"/>
      <c r="H28" s="163"/>
      <c r="I28" s="163"/>
      <c r="J28" s="195"/>
      <c r="K28" s="195"/>
      <c r="L28" s="213"/>
      <c r="M28" s="214">
        <v>33.264000000000003</v>
      </c>
      <c r="N28" s="215"/>
    </row>
    <row r="29" spans="1:14" s="74" customFormat="1" ht="13.5" customHeight="1" x14ac:dyDescent="0.15">
      <c r="A29" s="1" t="s">
        <v>265</v>
      </c>
      <c r="B29" s="3"/>
      <c r="C29" s="216"/>
      <c r="D29" s="195"/>
      <c r="E29" s="140" t="s">
        <v>241</v>
      </c>
      <c r="F29" s="163"/>
      <c r="G29" s="163"/>
      <c r="H29" s="163"/>
      <c r="I29" s="163"/>
      <c r="J29" s="195"/>
      <c r="K29" s="195"/>
      <c r="L29" s="213"/>
      <c r="M29" s="214">
        <v>0</v>
      </c>
      <c r="N29" s="215"/>
    </row>
    <row r="30" spans="1:14" s="74" customFormat="1" ht="13.5" customHeight="1" x14ac:dyDescent="0.15">
      <c r="A30" s="1" t="s">
        <v>266</v>
      </c>
      <c r="B30" s="3"/>
      <c r="C30" s="216"/>
      <c r="D30" s="195" t="s">
        <v>267</v>
      </c>
      <c r="E30" s="140"/>
      <c r="F30" s="163"/>
      <c r="G30" s="163"/>
      <c r="H30" s="163"/>
      <c r="I30" s="163"/>
      <c r="J30" s="195"/>
      <c r="K30" s="195"/>
      <c r="L30" s="213"/>
      <c r="M30" s="214">
        <v>12.059092</v>
      </c>
      <c r="N30" s="215"/>
    </row>
    <row r="31" spans="1:14" s="74" customFormat="1" ht="13.5" customHeight="1" x14ac:dyDescent="0.15">
      <c r="A31" s="1" t="s">
        <v>268</v>
      </c>
      <c r="B31" s="3"/>
      <c r="C31" s="218" t="s">
        <v>269</v>
      </c>
      <c r="D31" s="219"/>
      <c r="E31" s="220"/>
      <c r="F31" s="221"/>
      <c r="G31" s="221"/>
      <c r="H31" s="221"/>
      <c r="I31" s="221"/>
      <c r="J31" s="219"/>
      <c r="K31" s="219"/>
      <c r="L31" s="222"/>
      <c r="M31" s="223">
        <v>988.41617699999995</v>
      </c>
      <c r="N31" s="224"/>
    </row>
    <row r="32" spans="1:14" s="74" customFormat="1" ht="13.5" customHeight="1" x14ac:dyDescent="0.15">
      <c r="A32" s="1"/>
      <c r="B32" s="3"/>
      <c r="C32" s="216" t="s">
        <v>270</v>
      </c>
      <c r="D32" s="195"/>
      <c r="E32" s="140"/>
      <c r="F32" s="163"/>
      <c r="G32" s="163"/>
      <c r="H32" s="163"/>
      <c r="I32" s="140"/>
      <c r="J32" s="195"/>
      <c r="K32" s="195"/>
      <c r="L32" s="213"/>
      <c r="M32" s="225"/>
      <c r="N32" s="215"/>
    </row>
    <row r="33" spans="1:14" s="74" customFormat="1" ht="13.5" customHeight="1" x14ac:dyDescent="0.15">
      <c r="A33" s="1" t="s">
        <v>271</v>
      </c>
      <c r="B33" s="3"/>
      <c r="C33" s="216"/>
      <c r="D33" s="195" t="s">
        <v>272</v>
      </c>
      <c r="E33" s="140"/>
      <c r="F33" s="163"/>
      <c r="G33" s="163"/>
      <c r="H33" s="163"/>
      <c r="I33" s="163"/>
      <c r="J33" s="195"/>
      <c r="K33" s="195"/>
      <c r="L33" s="213"/>
      <c r="M33" s="214">
        <v>1649.8045059999999</v>
      </c>
      <c r="N33" s="215"/>
    </row>
    <row r="34" spans="1:14" s="74" customFormat="1" ht="13.5" customHeight="1" x14ac:dyDescent="0.15">
      <c r="A34" s="1" t="s">
        <v>273</v>
      </c>
      <c r="B34" s="3"/>
      <c r="C34" s="216"/>
      <c r="D34" s="195"/>
      <c r="E34" s="140" t="s">
        <v>274</v>
      </c>
      <c r="F34" s="163"/>
      <c r="G34" s="163"/>
      <c r="H34" s="163"/>
      <c r="I34" s="163"/>
      <c r="J34" s="195"/>
      <c r="K34" s="195"/>
      <c r="L34" s="213"/>
      <c r="M34" s="214">
        <v>1274.5342780000001</v>
      </c>
      <c r="N34" s="215"/>
    </row>
    <row r="35" spans="1:14" s="74" customFormat="1" ht="13.5" customHeight="1" x14ac:dyDescent="0.15">
      <c r="A35" s="1" t="s">
        <v>275</v>
      </c>
      <c r="B35" s="3"/>
      <c r="C35" s="216"/>
      <c r="D35" s="195"/>
      <c r="E35" s="140" t="s">
        <v>276</v>
      </c>
      <c r="F35" s="163"/>
      <c r="G35" s="163"/>
      <c r="H35" s="163"/>
      <c r="I35" s="163"/>
      <c r="J35" s="195"/>
      <c r="K35" s="195"/>
      <c r="L35" s="213"/>
      <c r="M35" s="214">
        <v>350.41022800000002</v>
      </c>
      <c r="N35" s="215"/>
    </row>
    <row r="36" spans="1:14" s="74" customFormat="1" ht="13.5" customHeight="1" x14ac:dyDescent="0.15">
      <c r="A36" s="1" t="s">
        <v>277</v>
      </c>
      <c r="B36" s="3"/>
      <c r="C36" s="216"/>
      <c r="D36" s="195"/>
      <c r="E36" s="140" t="s">
        <v>278</v>
      </c>
      <c r="F36" s="163"/>
      <c r="G36" s="163"/>
      <c r="H36" s="163"/>
      <c r="I36" s="163"/>
      <c r="J36" s="195"/>
      <c r="K36" s="195"/>
      <c r="L36" s="213"/>
      <c r="M36" s="214">
        <v>11</v>
      </c>
      <c r="N36" s="215"/>
    </row>
    <row r="37" spans="1:14" s="74" customFormat="1" ht="13.5" customHeight="1" x14ac:dyDescent="0.15">
      <c r="A37" s="1" t="s">
        <v>279</v>
      </c>
      <c r="B37" s="3"/>
      <c r="C37" s="216"/>
      <c r="D37" s="195"/>
      <c r="E37" s="140" t="s">
        <v>280</v>
      </c>
      <c r="F37" s="163"/>
      <c r="G37" s="163"/>
      <c r="H37" s="163"/>
      <c r="I37" s="163"/>
      <c r="J37" s="195"/>
      <c r="K37" s="195"/>
      <c r="L37" s="213"/>
      <c r="M37" s="214">
        <v>13.86</v>
      </c>
      <c r="N37" s="215"/>
    </row>
    <row r="38" spans="1:14" s="74" customFormat="1" ht="13.5" customHeight="1" x14ac:dyDescent="0.15">
      <c r="A38" s="1" t="s">
        <v>281</v>
      </c>
      <c r="B38" s="3"/>
      <c r="C38" s="216"/>
      <c r="D38" s="195"/>
      <c r="E38" s="140" t="s">
        <v>241</v>
      </c>
      <c r="F38" s="163"/>
      <c r="G38" s="163"/>
      <c r="H38" s="163"/>
      <c r="I38" s="163"/>
      <c r="J38" s="195"/>
      <c r="K38" s="195"/>
      <c r="L38" s="213"/>
      <c r="M38" s="214">
        <v>0</v>
      </c>
      <c r="N38" s="215"/>
    </row>
    <row r="39" spans="1:14" s="74" customFormat="1" ht="13.5" customHeight="1" x14ac:dyDescent="0.15">
      <c r="A39" s="1" t="s">
        <v>282</v>
      </c>
      <c r="B39" s="3"/>
      <c r="C39" s="216"/>
      <c r="D39" s="195" t="s">
        <v>283</v>
      </c>
      <c r="E39" s="140"/>
      <c r="F39" s="163"/>
      <c r="G39" s="163"/>
      <c r="H39" s="163"/>
      <c r="I39" s="140"/>
      <c r="J39" s="195"/>
      <c r="K39" s="195"/>
      <c r="L39" s="213"/>
      <c r="M39" s="214">
        <v>441.52067899999997</v>
      </c>
      <c r="N39" s="215"/>
    </row>
    <row r="40" spans="1:14" s="74" customFormat="1" ht="13.5" customHeight="1" x14ac:dyDescent="0.15">
      <c r="A40" s="1" t="s">
        <v>284</v>
      </c>
      <c r="B40" s="3"/>
      <c r="C40" s="216"/>
      <c r="D40" s="195"/>
      <c r="E40" s="140" t="s">
        <v>256</v>
      </c>
      <c r="F40" s="163"/>
      <c r="G40" s="163"/>
      <c r="H40" s="163"/>
      <c r="I40" s="140"/>
      <c r="J40" s="195"/>
      <c r="K40" s="195"/>
      <c r="L40" s="213"/>
      <c r="M40" s="214">
        <v>373.19799999999998</v>
      </c>
      <c r="N40" s="215"/>
    </row>
    <row r="41" spans="1:14" s="74" customFormat="1" ht="13.5" customHeight="1" x14ac:dyDescent="0.15">
      <c r="A41" s="1" t="s">
        <v>285</v>
      </c>
      <c r="B41" s="3"/>
      <c r="C41" s="216"/>
      <c r="D41" s="195"/>
      <c r="E41" s="140" t="s">
        <v>286</v>
      </c>
      <c r="F41" s="163"/>
      <c r="G41" s="163"/>
      <c r="H41" s="163"/>
      <c r="I41" s="140"/>
      <c r="J41" s="195"/>
      <c r="K41" s="195"/>
      <c r="L41" s="213"/>
      <c r="M41" s="214">
        <v>64.974678999999995</v>
      </c>
      <c r="N41" s="215"/>
    </row>
    <row r="42" spans="1:14" s="74" customFormat="1" ht="13.5" customHeight="1" x14ac:dyDescent="0.15">
      <c r="A42" s="1" t="s">
        <v>287</v>
      </c>
      <c r="B42" s="3"/>
      <c r="C42" s="216"/>
      <c r="D42" s="195"/>
      <c r="E42" s="140" t="s">
        <v>288</v>
      </c>
      <c r="F42" s="163"/>
      <c r="G42" s="195"/>
      <c r="H42" s="163"/>
      <c r="I42" s="163"/>
      <c r="J42" s="195"/>
      <c r="K42" s="195"/>
      <c r="L42" s="213"/>
      <c r="M42" s="214">
        <v>2.78</v>
      </c>
      <c r="N42" s="215"/>
    </row>
    <row r="43" spans="1:14" s="74" customFormat="1" ht="13.5" customHeight="1" x14ac:dyDescent="0.15">
      <c r="A43" s="1" t="s">
        <v>289</v>
      </c>
      <c r="B43" s="3"/>
      <c r="C43" s="216"/>
      <c r="D43" s="195"/>
      <c r="E43" s="140" t="s">
        <v>290</v>
      </c>
      <c r="F43" s="163"/>
      <c r="G43" s="195"/>
      <c r="H43" s="163"/>
      <c r="I43" s="163"/>
      <c r="J43" s="195"/>
      <c r="K43" s="195"/>
      <c r="L43" s="213"/>
      <c r="M43" s="214">
        <v>0.56799999999999995</v>
      </c>
      <c r="N43" s="215"/>
    </row>
    <row r="44" spans="1:14" s="74" customFormat="1" ht="13.5" customHeight="1" x14ac:dyDescent="0.15">
      <c r="A44" s="1" t="s">
        <v>291</v>
      </c>
      <c r="B44" s="3"/>
      <c r="C44" s="216"/>
      <c r="D44" s="195"/>
      <c r="E44" s="140" t="s">
        <v>260</v>
      </c>
      <c r="F44" s="163"/>
      <c r="G44" s="163"/>
      <c r="H44" s="163"/>
      <c r="I44" s="163"/>
      <c r="J44" s="195"/>
      <c r="K44" s="195"/>
      <c r="L44" s="213"/>
      <c r="M44" s="214">
        <v>0</v>
      </c>
      <c r="N44" s="215"/>
    </row>
    <row r="45" spans="1:14" s="74" customFormat="1" ht="13.5" customHeight="1" x14ac:dyDescent="0.15">
      <c r="A45" s="1" t="s">
        <v>292</v>
      </c>
      <c r="B45" s="3"/>
      <c r="C45" s="218" t="s">
        <v>293</v>
      </c>
      <c r="D45" s="219"/>
      <c r="E45" s="220"/>
      <c r="F45" s="221"/>
      <c r="G45" s="221"/>
      <c r="H45" s="221"/>
      <c r="I45" s="221"/>
      <c r="J45" s="219"/>
      <c r="K45" s="219"/>
      <c r="L45" s="222"/>
      <c r="M45" s="223">
        <v>-1208.283827</v>
      </c>
      <c r="N45" s="224"/>
    </row>
    <row r="46" spans="1:14" s="74" customFormat="1" ht="13.5" customHeight="1" x14ac:dyDescent="0.15">
      <c r="A46" s="1"/>
      <c r="B46" s="3"/>
      <c r="C46" s="216" t="s">
        <v>294</v>
      </c>
      <c r="D46" s="195"/>
      <c r="E46" s="140"/>
      <c r="F46" s="163"/>
      <c r="G46" s="163"/>
      <c r="H46" s="163"/>
      <c r="I46" s="163"/>
      <c r="J46" s="195"/>
      <c r="K46" s="195"/>
      <c r="L46" s="213"/>
      <c r="M46" s="225"/>
      <c r="N46" s="215"/>
    </row>
    <row r="47" spans="1:14" s="74" customFormat="1" ht="13.5" customHeight="1" x14ac:dyDescent="0.15">
      <c r="A47" s="1" t="s">
        <v>295</v>
      </c>
      <c r="B47" s="3"/>
      <c r="C47" s="216"/>
      <c r="D47" s="195" t="s">
        <v>296</v>
      </c>
      <c r="E47" s="140"/>
      <c r="F47" s="163"/>
      <c r="G47" s="163"/>
      <c r="H47" s="163"/>
      <c r="I47" s="163"/>
      <c r="J47" s="195"/>
      <c r="K47" s="195"/>
      <c r="L47" s="213"/>
      <c r="M47" s="214">
        <v>1956.157878</v>
      </c>
      <c r="N47" s="215"/>
    </row>
    <row r="48" spans="1:14" s="74" customFormat="1" ht="13.5" customHeight="1" x14ac:dyDescent="0.15">
      <c r="A48" s="1" t="s">
        <v>297</v>
      </c>
      <c r="B48" s="3"/>
      <c r="C48" s="216"/>
      <c r="D48" s="195"/>
      <c r="E48" s="140" t="s">
        <v>298</v>
      </c>
      <c r="F48" s="163"/>
      <c r="G48" s="163"/>
      <c r="H48" s="163"/>
      <c r="I48" s="163"/>
      <c r="J48" s="195"/>
      <c r="K48" s="195"/>
      <c r="L48" s="213"/>
      <c r="M48" s="214">
        <v>1956.157878</v>
      </c>
      <c r="N48" s="215"/>
    </row>
    <row r="49" spans="1:17" s="74" customFormat="1" ht="13.5" customHeight="1" x14ac:dyDescent="0.15">
      <c r="A49" s="1" t="s">
        <v>299</v>
      </c>
      <c r="B49" s="3"/>
      <c r="C49" s="216"/>
      <c r="D49" s="195"/>
      <c r="E49" s="140" t="s">
        <v>241</v>
      </c>
      <c r="F49" s="163"/>
      <c r="G49" s="163"/>
      <c r="H49" s="163"/>
      <c r="I49" s="163"/>
      <c r="J49" s="195"/>
      <c r="K49" s="195"/>
      <c r="L49" s="213"/>
      <c r="M49" s="214">
        <v>0</v>
      </c>
      <c r="N49" s="215"/>
    </row>
    <row r="50" spans="1:17" s="74" customFormat="1" ht="13.5" customHeight="1" x14ac:dyDescent="0.15">
      <c r="A50" s="1" t="s">
        <v>300</v>
      </c>
      <c r="B50" s="3"/>
      <c r="C50" s="216"/>
      <c r="D50" s="195" t="s">
        <v>301</v>
      </c>
      <c r="E50" s="140"/>
      <c r="F50" s="163"/>
      <c r="G50" s="163"/>
      <c r="H50" s="163"/>
      <c r="I50" s="163"/>
      <c r="J50" s="195"/>
      <c r="K50" s="195"/>
      <c r="L50" s="213"/>
      <c r="M50" s="214">
        <v>2207.1970000000001</v>
      </c>
      <c r="N50" s="215"/>
    </row>
    <row r="51" spans="1:17" s="74" customFormat="1" ht="13.5" customHeight="1" x14ac:dyDescent="0.15">
      <c r="A51" s="1" t="s">
        <v>302</v>
      </c>
      <c r="B51" s="3"/>
      <c r="C51" s="216"/>
      <c r="D51" s="195"/>
      <c r="E51" s="140" t="s">
        <v>303</v>
      </c>
      <c r="F51" s="163"/>
      <c r="G51" s="163"/>
      <c r="H51" s="163"/>
      <c r="I51" s="147"/>
      <c r="J51" s="195"/>
      <c r="K51" s="195"/>
      <c r="L51" s="213"/>
      <c r="M51" s="214">
        <v>2207.1970000000001</v>
      </c>
      <c r="N51" s="215"/>
    </row>
    <row r="52" spans="1:17" s="74" customFormat="1" ht="13.5" customHeight="1" x14ac:dyDescent="0.15">
      <c r="A52" s="1" t="s">
        <v>304</v>
      </c>
      <c r="B52" s="3"/>
      <c r="C52" s="216"/>
      <c r="D52" s="195"/>
      <c r="E52" s="140" t="s">
        <v>260</v>
      </c>
      <c r="F52" s="163"/>
      <c r="G52" s="163"/>
      <c r="H52" s="163"/>
      <c r="I52" s="226"/>
      <c r="J52" s="195"/>
      <c r="K52" s="195"/>
      <c r="L52" s="213"/>
      <c r="M52" s="214">
        <v>0</v>
      </c>
      <c r="N52" s="215"/>
    </row>
    <row r="53" spans="1:17" s="74" customFormat="1" ht="13.5" customHeight="1" x14ac:dyDescent="0.15">
      <c r="A53" s="1" t="s">
        <v>305</v>
      </c>
      <c r="B53" s="3"/>
      <c r="C53" s="218" t="s">
        <v>306</v>
      </c>
      <c r="D53" s="219"/>
      <c r="E53" s="220"/>
      <c r="F53" s="221"/>
      <c r="G53" s="221"/>
      <c r="H53" s="221"/>
      <c r="I53" s="227"/>
      <c r="J53" s="219"/>
      <c r="K53" s="219"/>
      <c r="L53" s="222"/>
      <c r="M53" s="223">
        <v>251.03912199999999</v>
      </c>
      <c r="N53" s="224"/>
    </row>
    <row r="54" spans="1:17" s="74" customFormat="1" ht="13.5" customHeight="1" x14ac:dyDescent="0.15">
      <c r="A54" s="1" t="s">
        <v>307</v>
      </c>
      <c r="B54" s="3"/>
      <c r="C54" s="278" t="s">
        <v>308</v>
      </c>
      <c r="D54" s="279"/>
      <c r="E54" s="279"/>
      <c r="F54" s="279"/>
      <c r="G54" s="279"/>
      <c r="H54" s="279"/>
      <c r="I54" s="279"/>
      <c r="J54" s="279"/>
      <c r="K54" s="279"/>
      <c r="L54" s="280"/>
      <c r="M54" s="223">
        <v>31.171472000000001</v>
      </c>
      <c r="N54" s="224"/>
    </row>
    <row r="55" spans="1:17" s="74" customFormat="1" ht="14.25" customHeight="1" thickBot="1" x14ac:dyDescent="0.2">
      <c r="A55" s="1" t="s">
        <v>309</v>
      </c>
      <c r="B55" s="3"/>
      <c r="C55" s="281" t="s">
        <v>310</v>
      </c>
      <c r="D55" s="282"/>
      <c r="E55" s="282"/>
      <c r="F55" s="282"/>
      <c r="G55" s="282"/>
      <c r="H55" s="282"/>
      <c r="I55" s="282"/>
      <c r="J55" s="282"/>
      <c r="K55" s="282"/>
      <c r="L55" s="283"/>
      <c r="M55" s="223">
        <v>418.86111199999999</v>
      </c>
      <c r="N55" s="224"/>
    </row>
    <row r="56" spans="1:17" s="74" customFormat="1" ht="14.25" hidden="1" customHeight="1" thickBot="1" x14ac:dyDescent="0.2">
      <c r="A56" s="1">
        <v>4435000</v>
      </c>
      <c r="B56" s="3"/>
      <c r="C56" s="284" t="s">
        <v>311</v>
      </c>
      <c r="D56" s="285"/>
      <c r="E56" s="285"/>
      <c r="F56" s="285"/>
      <c r="G56" s="285"/>
      <c r="H56" s="285"/>
      <c r="I56" s="285"/>
      <c r="J56" s="285"/>
      <c r="K56" s="285"/>
      <c r="L56" s="286"/>
      <c r="M56" s="228"/>
      <c r="N56" s="224"/>
      <c r="Q56" s="74" t="s">
        <v>10</v>
      </c>
    </row>
    <row r="57" spans="1:17" s="74" customFormat="1" ht="14.25" customHeight="1" thickBot="1" x14ac:dyDescent="0.2">
      <c r="A57" s="1" t="s">
        <v>312</v>
      </c>
      <c r="B57" s="3"/>
      <c r="C57" s="287" t="s">
        <v>313</v>
      </c>
      <c r="D57" s="288"/>
      <c r="E57" s="288"/>
      <c r="F57" s="288"/>
      <c r="G57" s="288"/>
      <c r="H57" s="288"/>
      <c r="I57" s="288"/>
      <c r="J57" s="288"/>
      <c r="K57" s="288"/>
      <c r="L57" s="289"/>
      <c r="M57" s="229">
        <v>450.03258399999999</v>
      </c>
      <c r="N57" s="230"/>
    </row>
    <row r="58" spans="1:17" s="74" customFormat="1" ht="14.25" customHeight="1" thickBot="1" x14ac:dyDescent="0.2">
      <c r="A58" s="1"/>
      <c r="B58" s="3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2"/>
      <c r="N58" s="233"/>
    </row>
    <row r="59" spans="1:17" s="74" customFormat="1" ht="13.5" customHeight="1" x14ac:dyDescent="0.15">
      <c r="A59" s="1" t="s">
        <v>314</v>
      </c>
      <c r="B59" s="3"/>
      <c r="C59" s="234" t="s">
        <v>315</v>
      </c>
      <c r="D59" s="235"/>
      <c r="E59" s="235"/>
      <c r="F59" s="235"/>
      <c r="G59" s="235"/>
      <c r="H59" s="235"/>
      <c r="I59" s="235"/>
      <c r="J59" s="235"/>
      <c r="K59" s="235"/>
      <c r="L59" s="235"/>
      <c r="M59" s="236">
        <v>314.94352700000002</v>
      </c>
      <c r="N59" s="237"/>
    </row>
    <row r="60" spans="1:17" s="74" customFormat="1" ht="13.5" customHeight="1" x14ac:dyDescent="0.15">
      <c r="A60" s="1" t="s">
        <v>316</v>
      </c>
      <c r="B60" s="3"/>
      <c r="C60" s="238" t="s">
        <v>317</v>
      </c>
      <c r="D60" s="239"/>
      <c r="E60" s="239"/>
      <c r="F60" s="239"/>
      <c r="G60" s="239"/>
      <c r="H60" s="239"/>
      <c r="I60" s="239"/>
      <c r="J60" s="239"/>
      <c r="K60" s="239"/>
      <c r="L60" s="239"/>
      <c r="M60" s="223">
        <v>217.359692</v>
      </c>
      <c r="N60" s="224"/>
    </row>
    <row r="61" spans="1:17" s="74" customFormat="1" ht="14.25" customHeight="1" thickBot="1" x14ac:dyDescent="0.2">
      <c r="A61" s="1" t="s">
        <v>318</v>
      </c>
      <c r="B61" s="3"/>
      <c r="C61" s="240" t="s">
        <v>319</v>
      </c>
      <c r="D61" s="241"/>
      <c r="E61" s="241"/>
      <c r="F61" s="241"/>
      <c r="G61" s="241"/>
      <c r="H61" s="241"/>
      <c r="I61" s="241"/>
      <c r="J61" s="241"/>
      <c r="K61" s="241"/>
      <c r="L61" s="241"/>
      <c r="M61" s="242">
        <v>532.30321900000001</v>
      </c>
      <c r="N61" s="243"/>
    </row>
    <row r="62" spans="1:17" s="74" customFormat="1" ht="14.25" customHeight="1" thickBot="1" x14ac:dyDescent="0.2">
      <c r="A62" s="1" t="s">
        <v>320</v>
      </c>
      <c r="B62" s="3"/>
      <c r="C62" s="194" t="s">
        <v>321</v>
      </c>
      <c r="D62" s="244"/>
      <c r="E62" s="245"/>
      <c r="F62" s="246"/>
      <c r="G62" s="246"/>
      <c r="H62" s="246"/>
      <c r="I62" s="246"/>
      <c r="J62" s="244"/>
      <c r="K62" s="244"/>
      <c r="L62" s="244"/>
      <c r="M62" s="229">
        <v>982.33580300000006</v>
      </c>
      <c r="N62" s="230"/>
    </row>
    <row r="63" spans="1:17" s="74" customFormat="1" ht="6.75" customHeight="1" x14ac:dyDescent="0.15">
      <c r="A63" s="1"/>
      <c r="B63" s="3"/>
      <c r="C63" s="192"/>
      <c r="D63" s="192"/>
      <c r="E63" s="247"/>
      <c r="F63" s="248"/>
      <c r="G63" s="248"/>
      <c r="H63" s="248"/>
      <c r="I63" s="249"/>
      <c r="J63" s="250"/>
      <c r="K63" s="250"/>
      <c r="L63" s="250"/>
      <c r="M63" s="3"/>
      <c r="N63" s="3"/>
    </row>
    <row r="64" spans="1:17" s="74" customFormat="1" ht="13.5" customHeight="1" x14ac:dyDescent="0.15">
      <c r="A64" s="1"/>
      <c r="B64" s="3"/>
      <c r="C64" s="192"/>
      <c r="D64" s="251" t="s">
        <v>137</v>
      </c>
      <c r="E64" s="247"/>
      <c r="F64" s="248"/>
      <c r="G64" s="248"/>
      <c r="H64" s="248"/>
      <c r="I64" s="252"/>
      <c r="J64" s="250"/>
      <c r="K64" s="250"/>
      <c r="L64" s="250"/>
      <c r="M64" s="3"/>
      <c r="N64" s="3"/>
    </row>
  </sheetData>
  <mergeCells count="5">
    <mergeCell ref="C2:N2"/>
    <mergeCell ref="C54:L54"/>
    <mergeCell ref="C55:L55"/>
    <mergeCell ref="C56:L56"/>
    <mergeCell ref="C57:L57"/>
  </mergeCells>
  <phoneticPr fontId="3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Miura City</cp:lastModifiedBy>
  <cp:lastPrinted>2016-12-21T09:21:22Z</cp:lastPrinted>
  <dcterms:created xsi:type="dcterms:W3CDTF">2016-11-24T02:18:24Z</dcterms:created>
  <dcterms:modified xsi:type="dcterms:W3CDTF">2020-06-09T23:29:34Z</dcterms:modified>
</cp:coreProperties>
</file>